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drawings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2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3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4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5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6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7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8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9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6f3e943ee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cc158e2d653941bd"/>
    <x:sheet xmlns:r="http://schemas.openxmlformats.org/officeDocument/2006/relationships" name="5W Comparison" sheetId="2" r:id="Rd2de8cb456ad43de"/>
    <x:sheet xmlns:r="http://schemas.openxmlformats.org/officeDocument/2006/relationships" name="Match Finder" sheetId="3" r:id="R7ac485f9fa0e4b02"/>
    <x:sheet xmlns:r="http://schemas.openxmlformats.org/officeDocument/2006/relationships" name="Blend Calculator" sheetId="4" r:id="Rc8a3e587e71b4b3d"/>
    <x:sheet xmlns:r="http://schemas.openxmlformats.org/officeDocument/2006/relationships" name="Temperature Curves" sheetId="5" r:id="R9839fd1d728e4677"/>
    <x:sheet xmlns:r="http://schemas.openxmlformats.org/officeDocument/2006/relationships" name="cSt 40 Order" sheetId="6" r:id="R26b4b014bb654e2b"/>
    <x:sheet xmlns:r="http://schemas.openxmlformats.org/officeDocument/2006/relationships" name="cSt 100 Order" sheetId="7" r:id="Rdd3223ad41624bee"/>
    <x:sheet xmlns:r="http://schemas.openxmlformats.org/officeDocument/2006/relationships" name="VI Order" sheetId="8" r:id="R62d46c729d674386"/>
    <x:sheet xmlns:r="http://schemas.openxmlformats.org/officeDocument/2006/relationships" name="Advertised Grade" sheetId="9" r:id="R90562a29968c45e4"/>
    <x:sheet xmlns:r="http://schemas.openxmlformats.org/officeDocument/2006/relationships" name="Fork Fluids" sheetId="10" r:id="R932a5f3be3504e3b"/>
    <x:sheet xmlns:r="http://schemas.openxmlformats.org/officeDocument/2006/relationships" name="Shock Fluids" sheetId="11" r:id="R9aab32a9b2f74bb8"/>
    <x:sheet xmlns:r="http://schemas.openxmlformats.org/officeDocument/2006/relationships" name="OEM Fluids" sheetId="12" r:id="R6747c4e70c9345b2"/>
    <x:sheet xmlns:r="http://schemas.openxmlformats.org/officeDocument/2006/relationships" name="Master Database" sheetId="13" r:id="R07c09eee154241e1"/>
    <x:sheet xmlns:r="http://schemas.openxmlformats.org/officeDocument/2006/relationships" name="Method &amp; Sources" sheetId="14" r:id="Rfd3c07e8e7034d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"/>
    <x:numFmt numFmtId="201" formatCode="0"/>
    <x:numFmt numFmtId="202" formatCode="0.0000"/>
    <x:numFmt numFmtId="203" formatCode="0.0"/>
    <x:numFmt numFmtId="204" formatCode="0.000000"/>
    <x:numFmt numFmtId="205" formatCode="0.0%"/>
  </x:numFmts>
  <x:fonts count="15">
    <x:font>
      <x:sz val="11"/>
      <x:name val="Carlito"/>
    </x:font>
    <x:font>
      <x:sz val="10"/>
      <x:color rgb="FF111827"/>
      <x:name val="Arial"/>
    </x:font>
    <x:font>
      <x:b/>
      <x:sz val="16"/>
      <x:color rgb="FF111827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  <x:font>
      <x:i/>
      <x:sz val="9"/>
      <x:color rgb="FF475569"/>
      <x:name val="Arial"/>
    </x:font>
    <x:font>
      <x:b/>
      <x:sz val="9"/>
      <x:color rgb="FF475569"/>
      <x:name val="Arial"/>
    </x:font>
    <x:font>
      <x:b/>
      <x:sz val="16"/>
      <x:color rgb="FF17324D"/>
      <x:name val="Arial"/>
    </x:font>
    <x:font>
      <x:b/>
      <x:sz val="10"/>
      <x:color rgb="FF111827"/>
      <x:name val="Arial"/>
    </x:font>
    <x:font>
      <x:sz val="10"/>
      <x:color rgb="FF475569"/>
      <x:name val="Arial"/>
    </x:font>
    <x:font>
      <x:sz val="8"/>
      <x:color rgb="FF475569"/>
      <x:name val="Arial"/>
    </x:font>
    <x:font>
      <x:sz val="8"/>
      <x:color rgb="FFFFFFFF"/>
      <x:name val="Arial"/>
    </x:font>
    <x:font>
      <x:b/>
      <x:sz val="10"/>
      <x:color rgb="FF991B1B"/>
      <x:name val="Arial"/>
    </x:font>
    <x:font>
      <x:sz val="10"/>
      <x:color rgb="FF991B1B"/>
      <x:name val="Arial"/>
    </x:font>
    <x:font>
      <x:b/>
      <x:sz val="9"/>
      <x:color rgb="FF111827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5A000"/>
      </x:patternFill>
    </x:fill>
    <x:fill>
      <x:patternFill patternType="solid">
        <x:fgColor rgb="FF17324D"/>
      </x:patternFill>
    </x:fill>
    <x:fill>
      <x:patternFill patternType="solid">
        <x:fgColor rgb="FFF1F5F9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top style="thin">
        <x:color rgb="FFE2E8F0"/>
      </x:top>
    </x:border>
  </x:borders>
  <x:cellStyleXfs count="1">
    <x:xf numFmtId="0" fontId="0" fillId="0" borderId="0"/>
  </x:cellStyleXfs>
  <x:cellXfs count="8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4" fillId="3" borderId="3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wrapText="1"/>
    </x:xf>
    <x:xf numFmtId="0" fontId="4" fillId="3" borderId="2" xfId="0" applyNumberFormat="1" applyFont="1" applyFill="1" applyBorder="1" applyAlignment="1">
      <x:alignment horizontal="center" wrapText="1"/>
    </x:xf>
    <x:xf numFmtId="0" fontId="4" fillId="3" borderId="3" xfId="0" applyNumberFormat="1" applyFont="1" applyFill="1" applyBorder="1" applyAlignment="1">
      <x:alignment horizont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202" fontId="1" fillId="0" borderId="4" xfId="0" applyNumberFormat="1" applyFont="1" applyFill="1" applyBorder="1" applyAlignment="1">
      <x:alignment vertical="center"/>
    </x:xf>
    <x:xf numFmtId="202" fontId="1" fillId="0" borderId="5" xfId="0" applyNumberFormat="1" applyFont="1" applyFill="1" applyBorder="1" applyAlignment="1">
      <x:alignment vertical="center"/>
    </x:xf>
    <x:xf numFmtId="203" fontId="1" fillId="0" borderId="4" xfId="0" applyNumberFormat="1" applyFont="1" applyFill="1" applyBorder="1" applyAlignment="1">
      <x:alignment vertical="center"/>
    </x:xf>
    <x:xf numFmtId="203" fontId="1" fillId="0" borderId="5" xfId="0" applyNumberFormat="1" applyFont="1" applyFill="1" applyBorder="1" applyAlignment="1">
      <x:alignment vertical="center"/>
    </x:xf>
    <x:xf numFmtId="204" fontId="1" fillId="0" borderId="4" xfId="0" applyNumberFormat="1" applyFont="1" applyFill="1" applyBorder="1" applyAlignment="1">
      <x:alignment vertical="center"/>
    </x:xf>
    <x:xf numFmtId="204" fontId="1" fillId="0" borderId="5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0" fontId="6" fillId="0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205" fontId="1" fillId="0" borderId="4" xfId="0" applyNumberFormat="1" applyFont="1" applyFill="1" applyBorder="1" applyAlignment="1">
      <x:alignment vertical="center"/>
    </x:xf>
    <x:xf numFmtId="205" fontId="1" fillId="0" borderId="5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0" fillId="0" borderId="0" xfId="0" applyNumberFormat="1" applyFont="1" applyFill="1" applyBorder="1"/>
    <x:xf numFmtId="0" fontId="1" fillId="5" borderId="0" xfId="0" applyNumberFormat="1" applyFont="1" applyFill="1" applyBorder="1"/>
    <x:xf numFmtId="0" fontId="8" fillId="5" borderId="0" xfId="0" applyNumberFormat="1" applyFont="1" applyFill="1" applyBorder="1"/>
    <x:xf numFmtId="205" fontId="4" fillId="3" borderId="2" xfId="0" applyNumberFormat="1" applyFont="1" applyFill="1" applyBorder="1" applyAlignment="1">
      <x:alignment horizontal="center" vertical="center" wrapText="1"/>
    </x:xf>
    <x:xf numFmtId="200" fontId="4" fillId="3" borderId="2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205" fontId="1" fillId="0" borderId="0" xfId="0" applyNumberFormat="1" applyFont="1" applyFill="1" applyBorder="1"/>
    <x:xf numFmtId="0" fontId="12" fillId="0" borderId="0" xfId="0" applyNumberFormat="1" applyFont="1" applyFill="1" applyBorder="1"/>
    <x:xf numFmtId="0" fontId="1" fillId="6" borderId="0" xfId="0" applyNumberFormat="1" applyFont="1" applyFill="1" applyBorder="1"/>
    <x:xf numFmtId="0" fontId="13" fillId="6" borderId="0" xfId="0" applyNumberFormat="1" applyFont="1" applyFill="1" applyBorder="1"/>
    <x:xf numFmtId="0" fontId="13" fillId="6" borderId="0" xfId="0" applyNumberFormat="1" applyFont="1" applyFill="1" applyBorder="1" applyAlignment="1">
      <x:alignment wrapText="1"/>
    </x:xf>
    <x:xf numFmtId="0" fontId="14" fillId="0" borderId="0" xfId="0" applyNumberFormat="1" applyFont="1" applyFill="1" applyBorder="1"/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8" fillId="0" borderId="4" xfId="0" applyNumberFormat="1" applyFont="1" applyFill="1" applyBorder="1" applyAlignment="1">
      <x:alignment vertical="center"/>
    </x:xf>
    <x:xf numFmtId="0" fontId="8" fillId="0" borderId="5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vertical="center"/>
    </x:xf>
    <x:xf numFmtId="0" fontId="13" fillId="6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90cd9d16c4968" /><Relationship Type="http://schemas.openxmlformats.org/officeDocument/2006/relationships/theme" Target="/xl/theme/theme1.xml" Id="R76de09fc98e54ef4" /><Relationship Type="http://schemas.openxmlformats.org/officeDocument/2006/relationships/sharedStrings" Target="/xl/sharedStrings.xml" Id="R5bc7f3774ec24384" /><Relationship Type="http://schemas.openxmlformats.org/officeDocument/2006/relationships/worksheet" Target="/xl/worksheets/sheet1.xml" Id="Rcc158e2d653941bd" /><Relationship Type="http://schemas.openxmlformats.org/officeDocument/2006/relationships/worksheet" Target="/xl/worksheets/sheet2.xml" Id="Rd2de8cb456ad43de" /><Relationship Type="http://schemas.openxmlformats.org/officeDocument/2006/relationships/worksheet" Target="/xl/worksheets/sheet3.xml" Id="R7ac485f9fa0e4b02" /><Relationship Type="http://schemas.openxmlformats.org/officeDocument/2006/relationships/worksheet" Target="/xl/worksheets/sheet4.xml" Id="Rc8a3e587e71b4b3d" /><Relationship Type="http://schemas.openxmlformats.org/officeDocument/2006/relationships/worksheet" Target="/xl/worksheets/sheet5.xml" Id="R9839fd1d728e4677" /><Relationship Type="http://schemas.openxmlformats.org/officeDocument/2006/relationships/worksheet" Target="/xl/worksheets/sheet6.xml" Id="R26b4b014bb654e2b" /><Relationship Type="http://schemas.openxmlformats.org/officeDocument/2006/relationships/worksheet" Target="/xl/worksheets/sheet7.xml" Id="Rdd3223ad41624bee" /><Relationship Type="http://schemas.openxmlformats.org/officeDocument/2006/relationships/worksheet" Target="/xl/worksheets/sheet8.xml" Id="R62d46c729d674386" /><Relationship Type="http://schemas.openxmlformats.org/officeDocument/2006/relationships/worksheet" Target="/xl/worksheets/sheet9.xml" Id="R90562a29968c45e4" /><Relationship Type="http://schemas.openxmlformats.org/officeDocument/2006/relationships/worksheet" Target="/xl/worksheets/sheet10.xml" Id="R932a5f3be3504e3b" /><Relationship Type="http://schemas.openxmlformats.org/officeDocument/2006/relationships/worksheet" Target="/xl/worksheets/sheet11.xml" Id="R9aab32a9b2f74bb8" /><Relationship Type="http://schemas.openxmlformats.org/officeDocument/2006/relationships/worksheet" Target="/xl/worksheets/sheet12.xml" Id="R6747c4e70c9345b2" /><Relationship Type="http://schemas.openxmlformats.org/officeDocument/2006/relationships/worksheet" Target="/xl/worksheets/sheet13.xml" Id="R07c09eee154241e1" /><Relationship Type="http://schemas.openxmlformats.org/officeDocument/2006/relationships/worksheet" Target="/xl/worksheets/sheet14.xml" Id="Rfd3c07e8e7034dc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a49f717f42545c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c82824521c334985" /><Relationship Type="http://schemas.openxmlformats.org/officeDocument/2006/relationships/chart" Target="/xl/drawings/charts/chart1.xml" Id="Re0b588e3b4a841fd" /><Relationship Type="http://schemas.openxmlformats.org/officeDocument/2006/relationships/chart" Target="/xl/drawings/charts/chart2.xml" Id="Rcedf1bb9b7194299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06ebca841e804ea1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d4f0c5b5512f43d4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08913a9d42ab458d" /><Relationship Type="http://schemas.openxmlformats.org/officeDocument/2006/relationships/chart" Target="/xl/drawings/charts/chart3.xml" Id="Rd1581485f9254b5b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cebffdbf108a47c3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ed84d4c6c96943dd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8.png" Id="Rb0fd430d23294507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9.png" Id="Re44491a002c544e5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10.png" Id="R0426e9c4c1534113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11.png" Id="R822abc3834984660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12.png" Id="R1a129883e12a40a8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13.png" Id="R4b391349d4534d40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14.png" Id="R5a629aad3890487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Advertised 5-grade viscosity (cSt)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cSt @ 40 °C</c:v>
          </c:tx>
          <c:spPr>
            <a:ln xmlns:a="http://schemas.openxmlformats.org/drawingml/2006/main" w="19050">
              <a:solidFill>
                <a:srgbClr val="F5A000"/>
              </a:solidFill>
              <a:prstDash val="solid"/>
            </a:ln>
          </c:spPr>
          <c:marker>
            <c:symbol val="none"/>
          </c:marker>
          <c:cat>
            <c:strRef>
              <c:f>'5W Comparison'!$A$8:$A$24</c:f>
              <c:strCache>
                <c:ptCount val="0"/>
              </c:strCache>
            </c:strRef>
          </c:cat>
          <c:val>
            <c:numRef>
              <c:f>'5W Comparison'!$D$8:$D$24</c:f>
              <c:numCache>
                <c:formatCode>0.00</c:formatCode>
                <c:ptCount val="0"/>
              </c:numCache>
            </c:numRef>
          </c:val>
          <c:smooth val="0"/>
        </c:ser>
        <c:ser>
          <c:idx val="1"/>
          <c:order val="1"/>
          <c:tx>
            <c:v>cSt @ 100 °C</c:v>
          </c:tx>
          <c:spPr>
            <a:ln xmlns:a="http://schemas.openxmlformats.org/drawingml/2006/main" w="19050">
              <a:solidFill>
                <a:srgbClr val="315A7D"/>
              </a:solidFill>
              <a:prstDash val="solid"/>
            </a:ln>
          </c:spPr>
          <c:marker>
            <c:symbol val="none"/>
          </c:marker>
          <c:cat>
            <c:strRef>
              <c:f>'5W Comparison'!$A$8:$A$24</c:f>
              <c:strCache>
                <c:ptCount val="0"/>
              </c:strCache>
            </c:strRef>
          </c:cat>
          <c:val>
            <c:numRef>
              <c:f>'5W Comparison'!$E$8:$E$24</c:f>
              <c:numCache>
                <c:formatCode>0.00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Kinematic viscosity (cSt)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75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Advertised 5-grade viscosity index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VI</c:v>
          </c:tx>
          <c:spPr>
            <a:ln xmlns:a="http://schemas.openxmlformats.org/drawingml/2006/main" w="19050">
              <a:solidFill>
                <a:srgbClr val="F5A000"/>
              </a:solidFill>
              <a:prstDash val="solid"/>
            </a:ln>
          </c:spPr>
          <c:marker>
            <c:symbol val="none"/>
          </c:marker>
          <c:cat>
            <c:strRef>
              <c:f>'5W Comparison'!$J$28:$J$42</c:f>
              <c:strCache>
                <c:ptCount val="0"/>
              </c:strCache>
            </c:strRef>
          </c:cat>
          <c:val>
            <c:numRef>
              <c:f>'5W Comparison'!$K$28:$K$42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Viscosity Index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Estimated kinematic viscosity by temperature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Fluid 1 (cSt)</c:v>
          </c:tx>
          <c:spPr>
            <a:ln xmlns:a="http://schemas.openxmlformats.org/drawingml/2006/main" w="19050">
              <a:solidFill>
                <a:srgbClr val="F5A000"/>
              </a:solidFill>
              <a:prstDash val="solid"/>
            </a:ln>
          </c:spPr>
          <c:marker>
            <c:symbol val="none"/>
          </c:marker>
          <c:cat>
            <c:strRef>
              <c:f>'Temperature Curves'!$A$10:$A$24</c:f>
              <c:strCache>
                <c:ptCount val="0"/>
              </c:strCache>
            </c:strRef>
          </c:cat>
          <c:val>
            <c:numRef>
              <c:f>'Temperature Curves'!$B$10:$B$24</c:f>
              <c:numCache>
                <c:formatCode>0.00</c:formatCode>
                <c:ptCount val="0"/>
              </c:numCache>
            </c:numRef>
          </c:val>
          <c:smooth val="0"/>
        </c:ser>
        <c:ser>
          <c:idx val="1"/>
          <c:order val="1"/>
          <c:tx>
            <c:v>Fluid 2 (cSt)</c:v>
          </c:tx>
          <c:spPr>
            <a:ln xmlns:a="http://schemas.openxmlformats.org/drawingml/2006/main" w="19050">
              <a:solidFill>
                <a:srgbClr val="315A7D"/>
              </a:solidFill>
              <a:prstDash val="solid"/>
            </a:ln>
          </c:spPr>
          <c:marker>
            <c:symbol val="none"/>
          </c:marker>
          <c:cat>
            <c:strRef>
              <c:f>'Temperature Curves'!$A$10:$A$24</c:f>
              <c:strCache>
                <c:ptCount val="0"/>
              </c:strCache>
            </c:strRef>
          </c:cat>
          <c:val>
            <c:numRef>
              <c:f>'Temperature Curves'!$C$10:$C$24</c:f>
              <c:numCache>
                <c:formatCode>0.00</c:formatCode>
                <c:ptCount val="0"/>
              </c:numCache>
            </c:numRef>
          </c:val>
          <c:smooth val="0"/>
        </c:ser>
        <c:ser>
          <c:idx val="2"/>
          <c:order val="2"/>
          <c:tx>
            <c:v>Fluid 3 (cSt)</c:v>
          </c:tx>
          <c:spPr>
            <a:ln xmlns:a="http://schemas.openxmlformats.org/drawingml/2006/main" w="19050">
              <a:solidFill>
                <a:srgbClr val="16A34A"/>
              </a:solidFill>
              <a:prstDash val="solid"/>
            </a:ln>
          </c:spPr>
          <c:marker>
            <c:symbol val="none"/>
          </c:marker>
          <c:cat>
            <c:strRef>
              <c:f>'Temperature Curves'!$A$10:$A$24</c:f>
              <c:strCache>
                <c:ptCount val="0"/>
              </c:strCache>
            </c:strRef>
          </c:cat>
          <c:val>
            <c:numRef>
              <c:f>'Temperature Curves'!$D$10:$D$24</c:f>
              <c:numCache>
                <c:formatCode>0.00</c:formatCode>
                <c:ptCount val="0"/>
              </c:numCache>
            </c:numRef>
          </c:val>
          <c:smooth val="0"/>
        </c:ser>
        <c:ser>
          <c:idx val="3"/>
          <c:order val="3"/>
          <c:tx>
            <c:v>Fluid 4 (cSt)</c:v>
          </c:tx>
          <c:spPr>
            <a:ln xmlns:a="http://schemas.openxmlformats.org/drawingml/2006/main" w="19050">
              <a:solidFill>
                <a:srgbClr val="7C3AED"/>
              </a:solidFill>
              <a:prstDash val="solid"/>
            </a:ln>
          </c:spPr>
          <c:marker>
            <c:symbol val="none"/>
          </c:marker>
          <c:cat>
            <c:strRef>
              <c:f>'Temperature Curves'!$A$10:$A$24</c:f>
              <c:strCache>
                <c:ptCount val="0"/>
              </c:strCache>
            </c:strRef>
          </c:cat>
          <c:val>
            <c:numRef>
              <c:f>'Temperature Curves'!$E$10:$E$24</c:f>
              <c:numCache>
                <c:formatCode>0.00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Temperature (°C)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Estimated viscosity (cSt)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7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8</xdr:col>
      <xdr:colOff>0</xdr:colOff>
      <xdr:row>0</xdr:row>
      <xdr:rowOff>0</xdr:rowOff>
    </xdr:from>
    <xdr:ext cx="2057400" cy="1085850"/>
    <xdr:pic>
      <xdr:nvPicPr>
        <xdr:cNvPr id="1" name="638bcfde-ce60-4f4c-afae-a944353b11f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a49f717f42545c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twoCellAnchor>
    <xdr:from>
      <xdr:col>9</xdr:col>
      <xdr:colOff>0</xdr:colOff>
      <xdr:row>6</xdr:row>
      <xdr:rowOff>0</xdr:rowOff>
    </xdr:from>
    <xdr:to>
      <xdr:col>21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0b588e3b4a841fd"/>
        </a:graphicData>
      </a:graphic>
    </xdr:graphicFrame>
    <xdr:clientData/>
  </xdr:twoCellAnchor>
  <xdr:twoCellAnchor>
    <xdr:from>
      <xdr:col>9</xdr:col>
      <xdr:colOff>0</xdr:colOff>
      <xdr:row>25</xdr:row>
      <xdr:rowOff>0</xdr:rowOff>
    </xdr:from>
    <xdr:to>
      <xdr:col>21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edf1bb9b7194299"/>
        </a:graphicData>
      </a:graphic>
    </xdr:graphicFrame>
    <xdr:clientData/>
  </xdr:twoCellAnchor>
  <xdr:oneCellAnchor>
    <xdr:from>
      <xdr:col>17</xdr:col>
      <xdr:colOff>0</xdr:colOff>
      <xdr:row>0</xdr:row>
      <xdr:rowOff>0</xdr:rowOff>
    </xdr:from>
    <xdr:ext cx="2057400" cy="1085850"/>
    <xdr:pic>
      <xdr:nvPicPr>
        <xdr:cNvPr id="3" name="260739d5-47a6-4302-bb79-fd6d23c5ef0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82824521c3349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8</xdr:col>
      <xdr:colOff>0</xdr:colOff>
      <xdr:row>0</xdr:row>
      <xdr:rowOff>0</xdr:rowOff>
    </xdr:from>
    <xdr:ext cx="2057400" cy="1085850"/>
    <xdr:pic>
      <xdr:nvPicPr>
        <xdr:cNvPr id="1" name="601d25e0-d58b-4c47-890f-a121322a4f9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ebca841e804e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2057400" cy="1085850"/>
    <xdr:pic>
      <xdr:nvPicPr>
        <xdr:cNvPr id="1" name="ed3750fe-036b-471c-a4a7-b8accc41237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f0c5b5512f43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twoCellAnchor>
    <xdr:from>
      <xdr:col>6</xdr:col>
      <xdr:colOff>0</xdr:colOff>
      <xdr:row>7</xdr:row>
      <xdr:rowOff>0</xdr:rowOff>
    </xdr:from>
    <xdr:to>
      <xdr:col>16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1581485f9254b5b"/>
        </a:graphicData>
      </a:graphic>
    </xdr:graphicFrame>
    <xdr:clientData/>
  </xdr:twoCellAnchor>
  <xdr:oneCellAnchor>
    <xdr:from>
      <xdr:col>12</xdr:col>
      <xdr:colOff>0</xdr:colOff>
      <xdr:row>0</xdr:row>
      <xdr:rowOff>0</xdr:rowOff>
    </xdr:from>
    <xdr:ext cx="2057400" cy="1085850"/>
    <xdr:pic>
      <xdr:nvPicPr>
        <xdr:cNvPr id="2" name="ba8f8636-f0ff-4f56-a15b-f8a868decbb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913a9d42ab45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2057400" cy="1085850"/>
    <xdr:pic>
      <xdr:nvPicPr>
        <xdr:cNvPr id="1" name="d0d8fb82-e316-43b1-879b-c204e7acaaf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ebffdbf108a47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2057400" cy="1085850"/>
    <xdr:pic>
      <xdr:nvPicPr>
        <xdr:cNvPr id="1" name="b4ad08ce-cb57-4bdb-b977-b2eba43f9c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84d4c6c96943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2057400" cy="1085850"/>
    <xdr:pic>
      <xdr:nvPicPr>
        <xdr:cNvPr id="1" name="c2d409ab-346a-4cb9-8bdd-8d986382a5f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0fd430d232945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9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2057400" cy="1085850"/>
    <xdr:pic>
      <xdr:nvPicPr>
        <xdr:cNvPr id="1" name="1ee8b9ec-f421-499d-8da2-254ff768038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44491a002c544e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0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2057400" cy="1085850"/>
    <xdr:pic>
      <xdr:nvPicPr>
        <xdr:cNvPr id="1" name="7f7e9e93-21c7-4be7-886e-24055bd0768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26e9c4c153411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1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2057400" cy="1085850"/>
    <xdr:pic>
      <xdr:nvPicPr>
        <xdr:cNvPr id="1" name="4cdc2090-d7d7-41b3-b013-7a042220423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2abc383498466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2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2057400" cy="1085850"/>
    <xdr:pic>
      <xdr:nvPicPr>
        <xdr:cNvPr id="1" name="9e151443-1c36-4466-b588-915753cb358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a129883e12a40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3.xml><?xml version="1.0" encoding="utf-8"?>
<xdr:wsDr xmlns:xdr="http://schemas.openxmlformats.org/drawingml/2006/spreadsheetDrawing">
  <xdr:oneCellAnchor>
    <xdr:from>
      <xdr:col>23</xdr:col>
      <xdr:colOff>0</xdr:colOff>
      <xdr:row>0</xdr:row>
      <xdr:rowOff>0</xdr:rowOff>
    </xdr:from>
    <xdr:ext cx="2057400" cy="1085850"/>
    <xdr:pic>
      <xdr:nvPicPr>
        <xdr:cNvPr id="1" name="fe1034a3-4edd-426b-a6b6-b97385ce606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391349d4534d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14.xml><?xml version="1.0" encoding="utf-8"?>
<xdr:wsDr xmlns:xdr="http://schemas.openxmlformats.org/drawingml/2006/spreadsheetDrawing">
  <xdr:oneCellAnchor>
    <xdr:from>
      <xdr:col>7</xdr:col>
      <xdr:colOff>0</xdr:colOff>
      <xdr:row>0</xdr:row>
      <xdr:rowOff>0</xdr:rowOff>
    </xdr:from>
    <xdr:ext cx="2057400" cy="1085850"/>
    <xdr:pic>
      <xdr:nvPicPr>
        <xdr:cNvPr id="1" name="15fcce84-cdda-4879-9876-e13671e4be7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a629aad389048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9" name="FiveWeightTable" displayName="FiveWeightTable" ref="A7:H28" headerRowCount="1" totalsRowCount="0" totalsRowShown="0">
  <x:autoFilter ref="A7:H28"/>
  <x:tableColumns count="8">
    <x:tableColumn id="1" name="Fluid"/>
    <x:tableColumn id="2" name="Application"/>
    <x:tableColumn id="3" name="Advertised grade"/>
    <x:tableColumn id="4" name="cSt @ 40 °C"/>
    <x:tableColumn id="5" name="cSt @ 100 °C"/>
    <x:tableColumn id="6" name="VI"/>
    <x:tableColumn id="7" name="Data status"/>
    <x:tableColumn id="8" name="Source 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St40OrderTable" displayName="cSt40OrderTable" ref="A7:M83" headerRowCount="1" totalsRowCount="0" totalsRowShown="0">
  <x:autoFilter ref="A7:M83"/>
  <x:tableColumns count="13">
    <x:tableColumn id="1" name="Rank"/>
    <x:tableColumn id="2" name="Fluid"/>
    <x:tableColumn id="3" name="Application"/>
    <x:tableColumn id="4" name="Advertised grade"/>
    <x:tableColumn id="5" name="cSt @ 40 °C"/>
    <x:tableColumn id="6" name="cSt 40 status"/>
    <x:tableColumn id="7" name="cSt @ 100 °C"/>
    <x:tableColumn id="8" name="cSt 100 status"/>
    <x:tableColumn id="9" name="VI"/>
    <x:tableColumn id="10" name="VI status"/>
    <x:tableColumn id="11" name="Base oil"/>
    <x:tableColumn id="12" name="Data status"/>
    <x:tableColumn id="13" name="Manufacturer source UR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St100OrderTable" displayName="cSt100OrderTable" ref="A7:M78" headerRowCount="1" totalsRowCount="0" totalsRowShown="0">
  <x:autoFilter ref="A7:M78"/>
  <x:tableColumns count="13">
    <x:tableColumn id="1" name="Rank"/>
    <x:tableColumn id="2" name="Fluid"/>
    <x:tableColumn id="3" name="Application"/>
    <x:tableColumn id="4" name="Advertised grade"/>
    <x:tableColumn id="5" name="cSt @ 40 °C"/>
    <x:tableColumn id="6" name="cSt 40 status"/>
    <x:tableColumn id="7" name="cSt @ 100 °C"/>
    <x:tableColumn id="8" name="cSt 100 status"/>
    <x:tableColumn id="9" name="VI"/>
    <x:tableColumn id="10" name="VI status"/>
    <x:tableColumn id="11" name="Base oil"/>
    <x:tableColumn id="12" name="Data status"/>
    <x:tableColumn id="13" name="Manufacturer source UR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VIOrderTable" displayName="VIOrderTable" ref="A7:M72" headerRowCount="1" totalsRowCount="0" totalsRowShown="0">
  <x:autoFilter ref="A7:M72"/>
  <x:tableColumns count="13">
    <x:tableColumn id="1" name="Rank"/>
    <x:tableColumn id="2" name="Fluid"/>
    <x:tableColumn id="3" name="Application"/>
    <x:tableColumn id="4" name="Advertised grade"/>
    <x:tableColumn id="5" name="cSt @ 40 °C"/>
    <x:tableColumn id="6" name="cSt 40 status"/>
    <x:tableColumn id="7" name="cSt @ 100 °C"/>
    <x:tableColumn id="8" name="cSt 100 status"/>
    <x:tableColumn id="9" name="VI"/>
    <x:tableColumn id="10" name="VI status"/>
    <x:tableColumn id="11" name="Base oil"/>
    <x:tableColumn id="12" name="Data status"/>
    <x:tableColumn id="13" name="Manufacturer source URL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AdvertisedGradeTable" displayName="AdvertisedGradeTable" ref="A7:M102" headerRowCount="1" totalsRowCount="0" totalsRowShown="0">
  <x:autoFilter ref="A7:M102"/>
  <x:tableColumns count="13">
    <x:tableColumn id="1" name="Rank"/>
    <x:tableColumn id="2" name="Fluid"/>
    <x:tableColumn id="3" name="Application"/>
    <x:tableColumn id="4" name="Advertised grade"/>
    <x:tableColumn id="5" name="cSt @ 40 °C"/>
    <x:tableColumn id="6" name="cSt 40 status"/>
    <x:tableColumn id="7" name="cSt @ 100 °C"/>
    <x:tableColumn id="8" name="cSt 100 status"/>
    <x:tableColumn id="9" name="VI"/>
    <x:tableColumn id="10" name="VI status"/>
    <x:tableColumn id="11" name="Base oil"/>
    <x:tableColumn id="12" name="Data status"/>
    <x:tableColumn id="13" name="Manufacturer source URL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ForkFluidsTable" displayName="ForkFluidsTable" ref="A7:M109" headerRowCount="1" totalsRowCount="0" totalsRowShown="0">
  <x:autoFilter ref="A7:M109"/>
  <x:tableColumns count="13">
    <x:tableColumn id="1" name="Rank"/>
    <x:tableColumn id="2" name="Fluid"/>
    <x:tableColumn id="3" name="Application"/>
    <x:tableColumn id="4" name="Advertised grade"/>
    <x:tableColumn id="5" name="cSt @ 40 °C"/>
    <x:tableColumn id="6" name="cSt 40 status"/>
    <x:tableColumn id="7" name="cSt @ 100 °C"/>
    <x:tableColumn id="8" name="cSt 100 status"/>
    <x:tableColumn id="9" name="VI"/>
    <x:tableColumn id="10" name="VI status"/>
    <x:tableColumn id="11" name="Base oil"/>
    <x:tableColumn id="12" name="Data status"/>
    <x:tableColumn id="13" name="Manufacturer source URL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ShockFluidsTable" displayName="ShockFluidsTable" ref="A7:M48" headerRowCount="1" totalsRowCount="0" totalsRowShown="0">
  <x:autoFilter ref="A7:M48"/>
  <x:tableColumns count="13">
    <x:tableColumn id="1" name="Rank"/>
    <x:tableColumn id="2" name="Fluid"/>
    <x:tableColumn id="3" name="Application"/>
    <x:tableColumn id="4" name="Advertised grade"/>
    <x:tableColumn id="5" name="cSt @ 40 °C"/>
    <x:tableColumn id="6" name="cSt 40 status"/>
    <x:tableColumn id="7" name="cSt @ 100 °C"/>
    <x:tableColumn id="8" name="cSt 100 status"/>
    <x:tableColumn id="9" name="VI"/>
    <x:tableColumn id="10" name="VI status"/>
    <x:tableColumn id="11" name="Base oil"/>
    <x:tableColumn id="12" name="Data status"/>
    <x:tableColumn id="13" name="Manufacturer source URL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OEMFluidsTable" displayName="OEMFluidsTable" ref="A7:M23" headerRowCount="1" totalsRowCount="0" totalsRowShown="0">
  <x:autoFilter ref="A7:M23"/>
  <x:tableColumns count="13">
    <x:tableColumn id="1" name="Rank"/>
    <x:tableColumn id="2" name="Fluid"/>
    <x:tableColumn id="3" name="Application"/>
    <x:tableColumn id="4" name="Advertised grade"/>
    <x:tableColumn id="5" name="cSt @ 40 °C"/>
    <x:tableColumn id="6" name="cSt 40 status"/>
    <x:tableColumn id="7" name="cSt @ 100 °C"/>
    <x:tableColumn id="8" name="cSt 100 status"/>
    <x:tableColumn id="9" name="VI"/>
    <x:tableColumn id="10" name="VI status"/>
    <x:tableColumn id="11" name="Base oil"/>
    <x:tableColumn id="12" name="Data status"/>
    <x:tableColumn id="13" name="Manufacturer source URL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1" name="MasterFluidTable" displayName="MasterFluidTable" ref="A7:AB124" headerRowCount="1" totalsRowCount="0" totalsRowShown="0">
  <x:autoFilter ref="A7:AB124"/>
  <x:tableColumns count="28">
    <x:tableColumn id="1" name="Fluid key"/>
    <x:tableColumn id="2" name="Brand"/>
    <x:tableColumn id="3" name="Product"/>
    <x:tableColumn id="4" name="Application"/>
    <x:tableColumn id="5" name="Market"/>
    <x:tableColumn id="6" name="Advertised grade"/>
    <x:tableColumn id="7" name="Grade numeric"/>
    <x:tableColumn id="8" name="cSt @ 40 °C"/>
    <x:tableColumn id="9" name="cSt 40 status"/>
    <x:tableColumn id="10" name="cSt @ 100 °C"/>
    <x:tableColumn id="11" name="cSt 100 status"/>
    <x:tableColumn id="12" name="Viscosity Index"/>
    <x:tableColumn id="13" name="VI status"/>
    <x:tableColumn id="14" name="Density (kg/L)"/>
    <x:tableColumn id="15" name="Density temp (°C)"/>
    <x:tableColumn id="16" name="Pour point (°C)"/>
    <x:tableColumn id="17" name="Flash point (°C)"/>
    <x:tableColumn id="18" name="Base oil / chemistry"/>
    <x:tableColumn id="19" name="Colour"/>
    <x:tableColumn id="20" name="SKU / part"/>
    <x:tableColumn id="21" name="Data status"/>
    <x:tableColumn id="22" name="Manufacturer source URL"/>
    <x:tableColumn id="23" name="Datasheet date"/>
    <x:tableColumn id="24" name="Accessed date"/>
    <x:tableColumn id="25" name="Notes"/>
    <x:tableColumn id="26" name="Walther A"/>
    <x:tableColumn id="27" name="Walther B"/>
    <x:tableColumn id="28" name="Temperature curve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3fd1ac3f83d42e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53d98fe8a92f43af" /><Relationship Type="http://schemas.openxmlformats.org/officeDocument/2006/relationships/table" Target="/xl/tables/table1.xml" Id="R5b00d91dde1145c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eb642652e2ea4b3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c58282ea088c439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56d1a5dd78cb469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90f1c15f2b1a4fe9" /><Relationship Type="http://schemas.openxmlformats.org/officeDocument/2006/relationships/table" Target="/xl/tables/table2.xml" Id="R80003e7ae881461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ab26ec232c3a4170" /><Relationship Type="http://schemas.openxmlformats.org/officeDocument/2006/relationships/table" Target="/xl/tables/table3.xml" Id="Rc424ac9897fc4ef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8.xml" Id="R2d66f27efdc84715" /><Relationship Type="http://schemas.openxmlformats.org/officeDocument/2006/relationships/table" Target="/xl/tables/table4.xml" Id="R0d57177bf91643a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9.xml" Id="Re6748366e12448d4" /><Relationship Type="http://schemas.openxmlformats.org/officeDocument/2006/relationships/table" Target="/xl/tables/table5.xml" Id="Rebf3d8b385624e70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0.xml" Id="R655bb66ff4864a43" /><Relationship Type="http://schemas.openxmlformats.org/officeDocument/2006/relationships/table" Target="/xl/tables/table6.xml" Id="Rbfa492ca3f564de1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1.xml" Id="R79426fedc85d4677" /><Relationship Type="http://schemas.openxmlformats.org/officeDocument/2006/relationships/table" Target="/xl/tables/table7.xml" Id="R04eea32d5f5e412e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2.xml" Id="R7bb63c3776ab4229" /><Relationship Type="http://schemas.openxmlformats.org/officeDocument/2006/relationships/table" Target="/xl/tables/table8.xml" Id="R4c96904bb6934f2f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3.xml" Id="Rd4fc3516f19a400b" /><Relationship Type="http://schemas.openxmlformats.org/officeDocument/2006/relationships/table" Target="/xl/tables/table9.xml" Id="R10a4fd1dba1c44cf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4.xml" Id="R4e84c1a12fb24d19" /></Relationships>
</file>

<file path=xl/worksheets/sheet1.xml><?xml version="1.0" encoding="utf-8"?>
<x:worksheet xmlns:x="http://schemas.openxmlformats.org/spreadsheetml/2006/main">
  <x:sheetPr>
    <x:tabColor rgb="FFF5A000"/>
  </x:sheetPr>
  <x:sheetViews>
    <x:sheetView showGridLines="0" workbookViewId="0"/>
  </x:sheetViews>
  <x:sheetFormatPr defaultRowHeight="15"/>
  <x:cols>
    <x:col min="1" max="1" width="34" hidden="0" customWidth="1"/>
    <x:col min="2" max="2" width="65" hidden="0" customWidth="1"/>
    <x:col min="3" max="3" width="14" hidden="0" customWidth="1"/>
    <x:col min="4" max="4" width="4" hidden="0" customWidth="1"/>
    <x:col min="5" max="5" width="24" hidden="0" customWidth="1"/>
    <x:col min="6" max="6" width="58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</x:cols>
  <x:sheetData>
    <x:row r="1">
      <x:c r="A1" s="19"/>
      <x:c r="B1" s="19"/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64"/>
      <x:c r="N1" s="64"/>
      <x:c r="O1" s="64"/>
      <x:c r="P1" s="64"/>
      <x:c r="Q1" s="64"/>
      <x:c r="R1" s="64"/>
      <x:c r="S1" s="64"/>
      <x:c r="T1" s="64"/>
      <x:c r="U1" s="64"/>
      <x:c r="V1" s="64"/>
      <x:c r="W1" s="64"/>
      <x:c r="X1" s="64"/>
      <x:c r="Y1" s="64"/>
      <x:c r="Z1" s="64"/>
      <x:c r="AA1" s="64"/>
      <x:c r="AB1" s="64"/>
    </x:row>
    <x:row r="2">
      <x:c r="A2" s="65" t="str">
        <x:v>Motorcycle Suspension Fluid Database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64"/>
      <x:c r="N2" s="64"/>
      <x:c r="O2" s="64"/>
      <x:c r="P2" s="64"/>
      <x:c r="Q2" s="64"/>
      <x:c r="R2" s="64"/>
      <x:c r="S2" s="64"/>
      <x:c r="T2" s="64"/>
      <x:c r="U2" s="64"/>
      <x:c r="V2" s="64"/>
      <x:c r="W2" s="64"/>
      <x:c r="X2" s="64"/>
      <x:c r="Y2" s="64"/>
      <x:c r="Z2" s="64"/>
      <x:c r="AA2" s="64"/>
      <x:c r="AB2" s="64"/>
    </x:row>
    <x:row r="3">
      <x:c r="A3" s="66" t="str">
        <x:v>Mountain Race Shop working reference. Reviewed 2026-09-22.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64"/>
      <x:c r="N3" s="64"/>
      <x:c r="O3" s="64"/>
      <x:c r="P3" s="64"/>
      <x:c r="Q3" s="64"/>
      <x:c r="R3" s="64"/>
      <x:c r="S3" s="64"/>
      <x:c r="T3" s="64"/>
      <x:c r="U3" s="64"/>
      <x:c r="V3" s="64"/>
      <x:c r="W3" s="64"/>
      <x:c r="X3" s="64"/>
      <x:c r="Y3" s="64"/>
      <x:c r="Z3" s="64"/>
      <x:c r="AA3" s="64"/>
      <x:c r="AB3" s="64"/>
    </x:row>
    <x:row r="4" ht="3" customHeight="1">
      <x:c r="A4" s="67"/>
      <x:c r="B4" s="67"/>
      <x:c r="C4" s="67"/>
      <x:c r="D4" s="67"/>
      <x:c r="E4" s="67"/>
      <x:c r="F4" s="67"/>
      <x:c r="G4" s="67"/>
      <x:c r="H4" s="67"/>
      <x:c r="I4" s="67"/>
      <x:c r="J4" s="67"/>
      <x:c r="K4" s="67"/>
      <x:c r="L4" s="67"/>
      <x:c r="M4" s="64"/>
      <x:c r="N4" s="64"/>
      <x:c r="O4" s="64"/>
      <x:c r="P4" s="64"/>
      <x:c r="Q4" s="64"/>
      <x:c r="R4" s="64"/>
      <x:c r="S4" s="64"/>
      <x:c r="T4" s="64"/>
      <x:c r="U4" s="64"/>
      <x:c r="V4" s="64"/>
      <x:c r="W4" s="64"/>
      <x:c r="X4" s="64"/>
      <x:c r="Y4" s="64"/>
      <x:c r="Z4" s="64"/>
      <x:c r="AA4" s="64"/>
      <x:c r="AB4" s="64"/>
    </x:row>
    <x:row r="5">
      <x:c r="A5" s="19"/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64"/>
      <x:c r="N5" s="64"/>
      <x:c r="O5" s="64"/>
      <x:c r="P5" s="64"/>
      <x:c r="Q5" s="64"/>
      <x:c r="R5" s="64"/>
      <x:c r="S5" s="64"/>
      <x:c r="T5" s="64"/>
      <x:c r="U5" s="64"/>
      <x:c r="V5" s="64"/>
      <x:c r="W5" s="64"/>
      <x:c r="X5" s="64"/>
      <x:c r="Y5" s="64"/>
      <x:c r="Z5" s="64"/>
      <x:c r="AA5" s="64"/>
      <x:c r="AB5" s="64"/>
    </x:row>
    <x:row r="6">
      <x:c r="A6" s="68" t="str">
        <x:v>Catalog entries</x:v>
      </x:c>
      <x:c r="B6" s="68" t="str"/>
      <x:c r="C6" s="68" t="str">
        <x:v>With cSt @ 40 °C</x:v>
      </x:c>
      <x:c r="D6" s="68" t="str"/>
      <x:c r="E6" s="68" t="str">
        <x:v>With 40/100/VI</x:v>
      </x:c>
      <x:c r="F6" s="68" t="str"/>
      <x:c r="G6" s="68" t="str">
        <x:v>OEM entries</x:v>
      </x:c>
      <x:c r="H6" s="68" t="str"/>
      <x:c r="I6" s="68" t="str">
        <x:v>Brands</x:v>
      </x:c>
      <x:c r="J6" s="68" t="str"/>
      <x:c r="K6" s="19"/>
      <x:c r="L6" s="19"/>
      <x:c r="M6" s="64"/>
      <x:c r="N6" s="64"/>
      <x:c r="O6" s="64"/>
      <x:c r="P6" s="64"/>
      <x:c r="Q6" s="64"/>
      <x:c r="R6" s="64"/>
      <x:c r="S6" s="64"/>
      <x:c r="T6" s="64"/>
      <x:c r="U6" s="64"/>
      <x:c r="V6" s="64"/>
      <x:c r="W6" s="64"/>
      <x:c r="X6" s="64"/>
      <x:c r="Y6" s="64"/>
      <x:c r="Z6" s="64"/>
      <x:c r="AA6" s="64"/>
      <x:c r="AB6" s="64"/>
    </x:row>
    <x:row r="7">
      <x:c r="A7" s="69" t="n">
        <x:f>COUNTA('Master Database'!$A$8:$A$124)</x:f>
        <x:v>117</x:v>
      </x:c>
      <x:c r="B7" s="70"/>
      <x:c r="C7" s="69" t="n">
        <x:f>COUNT('Master Database'!$H$8:$H$124)</x:f>
        <x:v>76</x:v>
      </x:c>
      <x:c r="D7" s="70"/>
      <x:c r="E7" s="69" t="n">
        <x:f>COUNTIFS('Master Database'!$H$8:$H$124,"&gt;0",'Master Database'!$J$8:$J$124,"&gt;0",'Master Database'!$L$8:$L$124,"&gt;0")</x:f>
        <x:v>65</x:v>
      </x:c>
      <x:c r="F7" s="70"/>
      <x:c r="G7" s="69" t="n">
        <x:f>COUNTIF('Master Database'!$E$8:$E$124,"OEM")</x:f>
        <x:v>16</x:v>
      </x:c>
      <x:c r="H7" s="70"/>
      <x:c r="I7" s="69" t="n">
        <x:v>23</x:v>
      </x:c>
      <x:c r="J7" s="70"/>
      <x:c r="K7" s="19"/>
      <x:c r="L7" s="19"/>
      <x:c r="M7" s="64"/>
      <x:c r="N7" s="64"/>
      <x:c r="O7" s="64"/>
      <x:c r="P7" s="64"/>
      <x:c r="Q7" s="64"/>
      <x:c r="R7" s="64"/>
      <x:c r="S7" s="64"/>
      <x:c r="T7" s="64"/>
      <x:c r="U7" s="64"/>
      <x:c r="V7" s="64"/>
      <x:c r="W7" s="64"/>
      <x:c r="X7" s="64"/>
      <x:c r="Y7" s="64"/>
      <x:c r="Z7" s="64"/>
      <x:c r="AA7" s="64"/>
      <x:c r="AB7" s="64"/>
    </x:row>
    <x:row r="8">
      <x:c r="A8" s="70"/>
      <x:c r="B8" s="70"/>
      <x:c r="C8" s="70"/>
      <x:c r="D8" s="70"/>
      <x:c r="E8" s="70"/>
      <x:c r="F8" s="70"/>
      <x:c r="G8" s="70"/>
      <x:c r="H8" s="70"/>
      <x:c r="I8" s="70"/>
      <x:c r="J8" s="70"/>
      <x:c r="K8" s="19"/>
      <x:c r="L8" s="19"/>
      <x:c r="M8" s="64"/>
      <x:c r="N8" s="64"/>
      <x:c r="O8" s="64"/>
      <x:c r="P8" s="64"/>
      <x:c r="Q8" s="64"/>
      <x:c r="R8" s="64"/>
      <x:c r="S8" s="64"/>
      <x:c r="T8" s="64"/>
      <x:c r="U8" s="64"/>
      <x:c r="V8" s="64"/>
      <x:c r="W8" s="64"/>
      <x:c r="X8" s="64"/>
      <x:c r="Y8" s="64"/>
      <x:c r="Z8" s="64"/>
      <x:c r="AA8" s="64"/>
      <x:c r="AB8" s="64"/>
    </x:row>
    <x:row r="9">
      <x:c r="A9" s="19"/>
      <x:c r="B9" s="19"/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64"/>
      <x:c r="N9" s="64"/>
      <x:c r="O9" s="64"/>
      <x:c r="P9" s="64"/>
      <x:c r="Q9" s="64"/>
      <x:c r="R9" s="64"/>
      <x:c r="S9" s="64"/>
      <x:c r="T9" s="64"/>
      <x:c r="U9" s="64"/>
      <x:c r="V9" s="64"/>
      <x:c r="W9" s="64"/>
      <x:c r="X9" s="64"/>
      <x:c r="Y9" s="64"/>
      <x:c r="Z9" s="64"/>
      <x:c r="AA9" s="64"/>
      <x:c r="AB9" s="64"/>
    </x:row>
    <x:row r="10">
      <x:c r="A10" s="71" t="str">
        <x:v>Core interpretation</x:v>
      </x:c>
      <x:c r="B10" s="71" t="str"/>
      <x:c r="C10" s="71" t="str"/>
      <x:c r="D10" s="71" t="str"/>
      <x:c r="E10" s="71" t="str"/>
      <x:c r="F10" s="71" t="str"/>
      <x:c r="G10" s="71" t="str"/>
      <x:c r="H10" s="71" t="str"/>
      <x:c r="I10" s="71" t="str"/>
      <x:c r="J10" s="71" t="str"/>
      <x:c r="K10" s="19"/>
      <x:c r="L10" s="19"/>
      <x:c r="M10" s="64"/>
      <x:c r="N10" s="64"/>
      <x:c r="O10" s="64"/>
      <x:c r="P10" s="64"/>
      <x:c r="Q10" s="64"/>
      <x:c r="R10" s="64"/>
      <x:c r="S10" s="64"/>
      <x:c r="T10" s="64"/>
      <x:c r="U10" s="64"/>
      <x:c r="V10" s="64"/>
      <x:c r="W10" s="64"/>
      <x:c r="X10" s="64"/>
      <x:c r="Y10" s="64"/>
      <x:c r="Z10" s="64"/>
      <x:c r="AA10" s="64"/>
      <x:c r="AB10" s="64"/>
    </x:row>
    <x:row r="11" ht="28" customHeight="1">
      <x:c r="A11" s="72" t="str">
        <x:v>Advertised WT is not a cross-brand standard.</x:v>
      </x:c>
      <x:c r="B11" s="73" t="str">
        <x:v>Compare measured cSt @ 40 °C first, then cSt @ 100 °C and VI.</x:v>
      </x:c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64"/>
      <x:c r="N11" s="64"/>
      <x:c r="O11" s="64"/>
      <x:c r="P11" s="64"/>
      <x:c r="Q11" s="64"/>
      <x:c r="R11" s="64"/>
      <x:c r="S11" s="64"/>
      <x:c r="T11" s="64"/>
      <x:c r="U11" s="64"/>
      <x:c r="V11" s="64"/>
      <x:c r="W11" s="64"/>
      <x:c r="X11" s="64"/>
      <x:c r="Y11" s="64"/>
      <x:c r="Z11" s="64"/>
      <x:c r="AA11" s="64"/>
      <x:c r="AB11" s="64"/>
    </x:row>
    <x:row r="12" ht="28" customHeight="1">
      <x:c r="A12" s="72" t="str">
        <x:v>Blank numeric cells mean unavailable.</x:v>
      </x:c>
      <x:c r="B12" s="73" t="str">
        <x:v>They are never converted to zero. Nominal ISO VG values are separately labelled.</x:v>
      </x:c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64"/>
      <x:c r="N12" s="64"/>
      <x:c r="O12" s="64"/>
      <x:c r="P12" s="64"/>
      <x:c r="Q12" s="64"/>
      <x:c r="R12" s="64"/>
      <x:c r="S12" s="64"/>
      <x:c r="T12" s="64"/>
      <x:c r="U12" s="64"/>
      <x:c r="V12" s="64"/>
      <x:c r="W12" s="64"/>
      <x:c r="X12" s="64"/>
      <x:c r="Y12" s="64"/>
      <x:c r="Z12" s="64"/>
      <x:c r="AA12" s="64"/>
      <x:c r="AB12" s="64"/>
    </x:row>
    <x:row r="13" ht="28" customHeight="1">
      <x:c r="A13" s="72" t="str">
        <x:v>Temperature curves are calculated estimates.</x:v>
      </x:c>
      <x:c r="B13" s="73" t="str">
        <x:v>They use the two published viscosity points and are not low-temperature laboratory measurements.</x:v>
      </x:c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64"/>
      <x:c r="N13" s="64"/>
      <x:c r="O13" s="64"/>
      <x:c r="P13" s="64"/>
      <x:c r="Q13" s="64"/>
      <x:c r="R13" s="64"/>
      <x:c r="S13" s="64"/>
      <x:c r="T13" s="64"/>
      <x:c r="U13" s="64"/>
      <x:c r="V13" s="64"/>
      <x:c r="W13" s="64"/>
      <x:c r="X13" s="64"/>
      <x:c r="Y13" s="64"/>
      <x:c r="Z13" s="64"/>
      <x:c r="AA13" s="64"/>
      <x:c r="AB13" s="64"/>
    </x:row>
    <x:row r="14" ht="28" customHeight="1">
      <x:c r="A14" s="72" t="str">
        <x:v>Substitution requires application checks.</x:v>
      </x:c>
      <x:c r="B14" s="73" t="str">
        <x:v>Verify the motorcycle service manual, component maker, seal compatibility and product chemistry.</x:v>
      </x:c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64"/>
      <x:c r="N14" s="64"/>
      <x:c r="O14" s="64"/>
      <x:c r="P14" s="64"/>
      <x:c r="Q14" s="64"/>
      <x:c r="R14" s="64"/>
      <x:c r="S14" s="64"/>
      <x:c r="T14" s="64"/>
      <x:c r="U14" s="64"/>
      <x:c r="V14" s="64"/>
      <x:c r="W14" s="64"/>
      <x:c r="X14" s="64"/>
      <x:c r="Y14" s="64"/>
      <x:c r="Z14" s="64"/>
      <x:c r="AA14" s="64"/>
      <x:c r="AB14" s="64"/>
    </x:row>
    <x:row r="15">
      <x:c r="A15" s="19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64"/>
      <x:c r="N15" s="64"/>
      <x:c r="O15" s="64"/>
      <x:c r="P15" s="64"/>
      <x:c r="Q15" s="64"/>
      <x:c r="R15" s="64"/>
      <x:c r="S15" s="64"/>
      <x:c r="T15" s="64"/>
      <x:c r="U15" s="64"/>
      <x:c r="V15" s="64"/>
      <x:c r="W15" s="64"/>
      <x:c r="X15" s="64"/>
      <x:c r="Y15" s="64"/>
      <x:c r="Z15" s="64"/>
      <x:c r="AA15" s="64"/>
      <x:c r="AB15" s="64"/>
    </x:row>
    <x:row r="16" ht="34" customHeight="1">
      <x:c r="A16" s="16" t="str">
        <x:v>Application</x:v>
      </x:c>
      <x:c r="B16" s="17" t="str">
        <x:v>Entries</x:v>
      </x:c>
      <x:c r="C16" s="18" t="str">
        <x:v>Share</x:v>
      </x:c>
      <x:c r="D16" s="19"/>
      <x:c r="E16" s="71" t="str">
        <x:v>Workbook views</x:v>
      </x:c>
      <x:c r="F16" s="71" t="str">
        <x:v>Purpose</x:v>
      </x:c>
      <x:c r="G16" s="19" t="str"/>
      <x:c r="H16" s="19" t="str"/>
      <x:c r="I16" s="19" t="str"/>
      <x:c r="J16" s="19" t="str"/>
      <x:c r="K16" s="19"/>
      <x:c r="L16" s="19"/>
      <x:c r="M16" s="64"/>
      <x:c r="N16" s="64"/>
      <x:c r="O16" s="64"/>
      <x:c r="P16" s="64"/>
      <x:c r="Q16" s="64"/>
      <x:c r="R16" s="64"/>
      <x:c r="S16" s="64"/>
      <x:c r="T16" s="64"/>
      <x:c r="U16" s="64"/>
      <x:c r="V16" s="64"/>
      <x:c r="W16" s="64"/>
      <x:c r="X16" s="64"/>
      <x:c r="Y16" s="64"/>
      <x:c r="Z16" s="64"/>
      <x:c r="AA16" s="64"/>
      <x:c r="AB16" s="64"/>
    </x:row>
    <x:row r="17" ht="19" customHeight="1">
      <x:c r="A17" s="20" t="str">
        <x:v>Fork</x:v>
      </x:c>
      <x:c r="B17" s="20" t="n">
        <x:f>COUNTIF('Master Database'!$D$8:$D$124,A17)</x:f>
        <x:v>76</x:v>
      </x:c>
      <x:c r="C17" s="39" t="n">
        <x:f>B17/$A$7</x:f>
        <x:v>0.6495726495726496</x:v>
      </x:c>
      <x:c r="D17" s="19"/>
      <x:c r="E17" s="20" t="str">
        <x:v>5W Comparison</x:v>
      </x:c>
      <x:c r="F17" s="60" t="str">
        <x:v>In-scale cSt and VI line graphs for advertised 5-grade fluids</x:v>
      </x:c>
      <x:c r="G17" s="19"/>
      <x:c r="H17" s="19"/>
      <x:c r="I17" s="19"/>
      <x:c r="J17" s="19"/>
      <x:c r="K17" s="19"/>
      <x:c r="L17" s="19"/>
      <x:c r="M17" s="64"/>
      <x:c r="N17" s="64"/>
      <x:c r="O17" s="64"/>
      <x:c r="P17" s="64"/>
      <x:c r="Q17" s="64"/>
      <x:c r="R17" s="64"/>
      <x:c r="S17" s="64"/>
      <x:c r="T17" s="64"/>
      <x:c r="U17" s="64"/>
      <x:c r="V17" s="64"/>
      <x:c r="W17" s="64"/>
      <x:c r="X17" s="64"/>
      <x:c r="Y17" s="64"/>
      <x:c r="Z17" s="64"/>
      <x:c r="AA17" s="64"/>
      <x:c r="AB17" s="64"/>
    </x:row>
    <x:row r="18" ht="19" customHeight="1">
      <x:c r="A18" s="21" t="str">
        <x:v>Shock</x:v>
      </x:c>
      <x:c r="B18" s="21" t="n">
        <x:f>COUNTIF('Master Database'!$D$8:$D$124,A18)</x:f>
        <x:v>15</x:v>
      </x:c>
      <x:c r="C18" s="40" t="n">
        <x:f>B18/$A$7</x:f>
        <x:v>0.1282051282051282</x:v>
      </x:c>
      <x:c r="D18" s="19"/>
      <x:c r="E18" s="21" t="str">
        <x:v>Match Finder</x:v>
      </x:c>
      <x:c r="F18" s="61" t="str">
        <x:v>Closest alternatives using measured viscosity differences</x:v>
      </x:c>
      <x:c r="G18" s="19"/>
      <x:c r="H18" s="19"/>
      <x:c r="I18" s="19"/>
      <x:c r="J18" s="19"/>
      <x:c r="K18" s="19"/>
      <x:c r="L18" s="19"/>
      <x:c r="M18" s="64"/>
      <x:c r="N18" s="64"/>
      <x:c r="O18" s="64"/>
      <x:c r="P18" s="64"/>
      <x:c r="Q18" s="64"/>
      <x:c r="R18" s="64"/>
      <x:c r="S18" s="64"/>
      <x:c r="T18" s="64"/>
      <x:c r="U18" s="64"/>
      <x:c r="V18" s="64"/>
      <x:c r="W18" s="64"/>
      <x:c r="X18" s="64"/>
      <x:c r="Y18" s="64"/>
      <x:c r="Z18" s="64"/>
      <x:c r="AA18" s="64"/>
      <x:c r="AB18" s="64"/>
    </x:row>
    <x:row r="19" ht="19" customHeight="1">
      <x:c r="A19" s="21" t="str">
        <x:v>Both</x:v>
      </x:c>
      <x:c r="B19" s="21" t="n">
        <x:f>COUNTIF('Master Database'!$D$8:$D$124,A19)</x:f>
        <x:v>26</x:v>
      </x:c>
      <x:c r="C19" s="40" t="n">
        <x:f>B19/$A$7</x:f>
        <x:v>0.2222222222222222</x:v>
      </x:c>
      <x:c r="D19" s="19"/>
      <x:c r="E19" s="21" t="str">
        <x:v>Blend Calculator</x:v>
      </x:c>
      <x:c r="F19" s="61" t="str">
        <x:v>Approximate same-family screening ratio</x:v>
      </x:c>
      <x:c r="G19" s="19"/>
      <x:c r="H19" s="19"/>
      <x:c r="I19" s="19"/>
      <x:c r="J19" s="19"/>
      <x:c r="K19" s="19"/>
      <x:c r="L19" s="19"/>
      <x:c r="M19" s="64"/>
      <x:c r="N19" s="64"/>
      <x:c r="O19" s="64"/>
      <x:c r="P19" s="64"/>
      <x:c r="Q19" s="64"/>
      <x:c r="R19" s="64"/>
      <x:c r="S19" s="64"/>
      <x:c r="T19" s="64"/>
      <x:c r="U19" s="64"/>
      <x:c r="V19" s="64"/>
      <x:c r="W19" s="64"/>
      <x:c r="X19" s="64"/>
      <x:c r="Y19" s="64"/>
      <x:c r="Z19" s="64"/>
      <x:c r="AA19" s="64"/>
      <x:c r="AB19" s="64"/>
    </x:row>
    <x:row r="20">
      <x:c r="A20" s="19"/>
      <x:c r="B20" s="19"/>
      <x:c r="C20" s="19"/>
      <x:c r="D20" s="19"/>
      <x:c r="E20" s="21" t="str">
        <x:v>Temperature Curves</x:v>
      </x:c>
      <x:c r="F20" s="61" t="str">
        <x:v>Two-point viscosity-temperature estimates</x:v>
      </x:c>
      <x:c r="G20" s="19"/>
      <x:c r="H20" s="19"/>
      <x:c r="I20" s="19"/>
      <x:c r="J20" s="19"/>
      <x:c r="K20" s="19"/>
      <x:c r="L20" s="19"/>
      <x:c r="M20" s="64"/>
      <x:c r="N20" s="64"/>
      <x:c r="O20" s="64"/>
      <x:c r="P20" s="64"/>
      <x:c r="Q20" s="64"/>
      <x:c r="R20" s="64"/>
      <x:c r="S20" s="64"/>
      <x:c r="T20" s="64"/>
      <x:c r="U20" s="64"/>
      <x:c r="V20" s="64"/>
      <x:c r="W20" s="64"/>
      <x:c r="X20" s="64"/>
      <x:c r="Y20" s="64"/>
      <x:c r="Z20" s="64"/>
      <x:c r="AA20" s="64"/>
      <x:c r="AB20" s="64"/>
    </x:row>
    <x:row r="21">
      <x:c r="A21" s="19"/>
      <x:c r="B21" s="19"/>
      <x:c r="C21" s="19"/>
      <x:c r="D21" s="19"/>
      <x:c r="E21" s="21" t="str">
        <x:v>cSt / VI order tabs</x:v>
      </x:c>
      <x:c r="F21" s="61" t="str">
        <x:v>Ranked technical-property views</x:v>
      </x:c>
      <x:c r="G21" s="19"/>
      <x:c r="H21" s="19"/>
      <x:c r="I21" s="19"/>
      <x:c r="J21" s="19"/>
      <x:c r="K21" s="19"/>
      <x:c r="L21" s="19"/>
      <x:c r="M21" s="64"/>
      <x:c r="N21" s="64"/>
      <x:c r="O21" s="64"/>
      <x:c r="P21" s="64"/>
      <x:c r="Q21" s="64"/>
      <x:c r="R21" s="64"/>
      <x:c r="S21" s="64"/>
      <x:c r="T21" s="64"/>
      <x:c r="U21" s="64"/>
      <x:c r="V21" s="64"/>
      <x:c r="W21" s="64"/>
      <x:c r="X21" s="64"/>
      <x:c r="Y21" s="64"/>
      <x:c r="Z21" s="64"/>
      <x:c r="AA21" s="64"/>
      <x:c r="AB21" s="64"/>
    </x:row>
    <x:row r="22">
      <x:c r="A22" s="19"/>
      <x:c r="B22" s="19"/>
      <x:c r="C22" s="19"/>
      <x:c r="D22" s="19"/>
      <x:c r="E22" s="21" t="str">
        <x:v>Fork / Shock / OEM</x:v>
      </x:c>
      <x:c r="F22" s="61" t="str">
        <x:v>Application and product-identity subsets</x:v>
      </x:c>
      <x:c r="G22" s="19"/>
      <x:c r="H22" s="19"/>
      <x:c r="I22" s="19"/>
      <x:c r="J22" s="19"/>
      <x:c r="K22" s="19"/>
      <x:c r="L22" s="19"/>
      <x:c r="M22" s="64"/>
      <x:c r="N22" s="64"/>
      <x:c r="O22" s="64"/>
      <x:c r="P22" s="64"/>
      <x:c r="Q22" s="64"/>
      <x:c r="R22" s="64"/>
      <x:c r="S22" s="64"/>
      <x:c r="T22" s="64"/>
      <x:c r="U22" s="64"/>
      <x:c r="V22" s="64"/>
      <x:c r="W22" s="64"/>
      <x:c r="X22" s="64"/>
      <x:c r="Y22" s="64"/>
      <x:c r="Z22" s="64"/>
      <x:c r="AA22" s="64"/>
      <x:c r="AB22" s="64"/>
    </x:row>
    <x:row r="23">
      <x:c r="A23" s="19"/>
      <x:c r="B23" s="19"/>
      <x:c r="C23" s="19"/>
      <x:c r="D23" s="19"/>
      <x:c r="E23" s="74" t="str">
        <x:v>Master Database</x:v>
      </x:c>
      <x:c r="F23" s="75" t="str">
        <x:v>Full source-backed catalog and status fields</x:v>
      </x:c>
      <x:c r="G23" s="19"/>
      <x:c r="H23" s="19"/>
      <x:c r="I23" s="19"/>
      <x:c r="J23" s="19"/>
      <x:c r="K23" s="19"/>
      <x:c r="L23" s="19"/>
      <x:c r="M23" s="64"/>
      <x:c r="N23" s="64"/>
      <x:c r="O23" s="64"/>
      <x:c r="P23" s="64"/>
      <x:c r="Q23" s="64"/>
      <x:c r="R23" s="64"/>
      <x:c r="S23" s="64"/>
      <x:c r="T23" s="64"/>
      <x:c r="U23" s="64"/>
      <x:c r="V23" s="64"/>
      <x:c r="W23" s="64"/>
      <x:c r="X23" s="64"/>
      <x:c r="Y23" s="64"/>
      <x:c r="Z23" s="64"/>
      <x:c r="AA23" s="64"/>
      <x:c r="AB23" s="64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64"/>
      <x:c r="N24" s="64"/>
      <x:c r="O24" s="64"/>
      <x:c r="P24" s="64"/>
      <x:c r="Q24" s="64"/>
      <x:c r="R24" s="64"/>
      <x:c r="S24" s="64"/>
      <x:c r="T24" s="64"/>
      <x:c r="U24" s="64"/>
      <x:c r="V24" s="64"/>
      <x:c r="W24" s="64"/>
      <x:c r="X24" s="64"/>
      <x:c r="Y24" s="64"/>
      <x:c r="Z24" s="64"/>
      <x:c r="AA24" s="64"/>
      <x:c r="AB24" s="64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64"/>
      <x:c r="N25" s="64"/>
      <x:c r="O25" s="64"/>
      <x:c r="P25" s="64"/>
      <x:c r="Q25" s="64"/>
      <x:c r="R25" s="64"/>
      <x:c r="S25" s="64"/>
      <x:c r="T25" s="64"/>
      <x:c r="U25" s="64"/>
      <x:c r="V25" s="64"/>
      <x:c r="W25" s="64"/>
      <x:c r="X25" s="64"/>
      <x:c r="Y25" s="64"/>
      <x:c r="Z25" s="64"/>
      <x:c r="AA25" s="64"/>
      <x:c r="AB25" s="64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64"/>
      <x:c r="N26" s="64"/>
      <x:c r="O26" s="64"/>
      <x:c r="P26" s="64"/>
      <x:c r="Q26" s="64"/>
      <x:c r="R26" s="64"/>
      <x:c r="S26" s="64"/>
      <x:c r="T26" s="64"/>
      <x:c r="U26" s="64"/>
      <x:c r="V26" s="64"/>
      <x:c r="W26" s="64"/>
      <x:c r="X26" s="64"/>
      <x:c r="Y26" s="64"/>
      <x:c r="Z26" s="64"/>
      <x:c r="AA26" s="64"/>
      <x:c r="AB26" s="64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64"/>
      <x:c r="N27" s="64"/>
      <x:c r="O27" s="64"/>
      <x:c r="P27" s="64"/>
      <x:c r="Q27" s="64"/>
      <x:c r="R27" s="64"/>
      <x:c r="S27" s="64"/>
      <x:c r="T27" s="64"/>
      <x:c r="U27" s="64"/>
      <x:c r="V27" s="64"/>
      <x:c r="W27" s="64"/>
      <x:c r="X27" s="64"/>
      <x:c r="Y27" s="64"/>
      <x:c r="Z27" s="64"/>
      <x:c r="AA27" s="64"/>
      <x:c r="AB27" s="64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64"/>
      <x:c r="N28" s="64"/>
      <x:c r="O28" s="64"/>
      <x:c r="P28" s="64"/>
      <x:c r="Q28" s="64"/>
      <x:c r="R28" s="64"/>
      <x:c r="S28" s="64"/>
      <x:c r="T28" s="64"/>
      <x:c r="U28" s="64"/>
      <x:c r="V28" s="64"/>
      <x:c r="W28" s="64"/>
      <x:c r="X28" s="64"/>
      <x:c r="Y28" s="64"/>
      <x:c r="Z28" s="64"/>
      <x:c r="AA28" s="64"/>
      <x:c r="AB28" s="64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64"/>
      <x:c r="N29" s="64"/>
      <x:c r="O29" s="64"/>
      <x:c r="P29" s="64"/>
      <x:c r="Q29" s="64"/>
      <x:c r="R29" s="64"/>
      <x:c r="S29" s="64"/>
      <x:c r="T29" s="64"/>
      <x:c r="U29" s="64"/>
      <x:c r="V29" s="64"/>
      <x:c r="W29" s="64"/>
      <x:c r="X29" s="64"/>
      <x:c r="Y29" s="64"/>
      <x:c r="Z29" s="64"/>
      <x:c r="AA29" s="64"/>
      <x:c r="AB29" s="64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64"/>
      <x:c r="N30" s="64"/>
      <x:c r="O30" s="64"/>
      <x:c r="P30" s="64"/>
      <x:c r="Q30" s="64"/>
      <x:c r="R30" s="64"/>
      <x:c r="S30" s="64"/>
      <x:c r="T30" s="64"/>
      <x:c r="U30" s="64"/>
      <x:c r="V30" s="64"/>
      <x:c r="W30" s="64"/>
      <x:c r="X30" s="64"/>
      <x:c r="Y30" s="64"/>
      <x:c r="Z30" s="64"/>
      <x:c r="AA30" s="64"/>
      <x:c r="AB30" s="64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64"/>
      <x:c r="N31" s="64"/>
      <x:c r="O31" s="64"/>
      <x:c r="P31" s="64"/>
      <x:c r="Q31" s="64"/>
      <x:c r="R31" s="64"/>
      <x:c r="S31" s="64"/>
      <x:c r="T31" s="64"/>
      <x:c r="U31" s="64"/>
      <x:c r="V31" s="64"/>
      <x:c r="W31" s="64"/>
      <x:c r="X31" s="64"/>
      <x:c r="Y31" s="64"/>
      <x:c r="Z31" s="64"/>
      <x:c r="AA31" s="64"/>
      <x:c r="AB31" s="64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64"/>
      <x:c r="N32" s="64"/>
      <x:c r="O32" s="64"/>
      <x:c r="P32" s="64"/>
      <x:c r="Q32" s="64"/>
      <x:c r="R32" s="64"/>
      <x:c r="S32" s="64"/>
      <x:c r="T32" s="64"/>
      <x:c r="U32" s="64"/>
      <x:c r="V32" s="64"/>
      <x:c r="W32" s="64"/>
      <x:c r="X32" s="64"/>
      <x:c r="Y32" s="64"/>
      <x:c r="Z32" s="64"/>
      <x:c r="AA32" s="64"/>
      <x:c r="AB32" s="64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64"/>
      <x:c r="N33" s="64"/>
      <x:c r="O33" s="64"/>
      <x:c r="P33" s="64"/>
      <x:c r="Q33" s="64"/>
      <x:c r="R33" s="64"/>
      <x:c r="S33" s="64"/>
      <x:c r="T33" s="64"/>
      <x:c r="U33" s="64"/>
      <x:c r="V33" s="64"/>
      <x:c r="W33" s="64"/>
      <x:c r="X33" s="64"/>
      <x:c r="Y33" s="64"/>
      <x:c r="Z33" s="64"/>
      <x:c r="AA33" s="64"/>
      <x:c r="AB33" s="64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64"/>
      <x:c r="N34" s="64"/>
      <x:c r="O34" s="64"/>
      <x:c r="P34" s="64"/>
      <x:c r="Q34" s="64"/>
      <x:c r="R34" s="64"/>
      <x:c r="S34" s="64"/>
      <x:c r="T34" s="64"/>
      <x:c r="U34" s="64"/>
      <x:c r="V34" s="64"/>
      <x:c r="W34" s="64"/>
      <x:c r="X34" s="64"/>
      <x:c r="Y34" s="64"/>
      <x:c r="Z34" s="64"/>
      <x:c r="AA34" s="64"/>
      <x:c r="AB34" s="64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64"/>
      <x:c r="N35" s="64"/>
      <x:c r="O35" s="64"/>
      <x:c r="P35" s="64"/>
      <x:c r="Q35" s="64"/>
      <x:c r="R35" s="64"/>
      <x:c r="S35" s="64"/>
      <x:c r="T35" s="64"/>
      <x:c r="U35" s="64"/>
      <x:c r="V35" s="64"/>
      <x:c r="W35" s="64"/>
      <x:c r="X35" s="64"/>
      <x:c r="Y35" s="64"/>
      <x:c r="Z35" s="64"/>
      <x:c r="AA35" s="64"/>
      <x:c r="AB35" s="64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64"/>
      <x:c r="N36" s="64"/>
      <x:c r="O36" s="64"/>
      <x:c r="P36" s="64"/>
      <x:c r="Q36" s="64"/>
      <x:c r="R36" s="64"/>
      <x:c r="S36" s="64"/>
      <x:c r="T36" s="64"/>
      <x:c r="U36" s="64"/>
      <x:c r="V36" s="64"/>
      <x:c r="W36" s="64"/>
      <x:c r="X36" s="64"/>
      <x:c r="Y36" s="64"/>
      <x:c r="Z36" s="64"/>
      <x:c r="AA36" s="64"/>
      <x:c r="AB36" s="64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64"/>
      <x:c r="N37" s="64"/>
      <x:c r="O37" s="64"/>
      <x:c r="P37" s="64"/>
      <x:c r="Q37" s="64"/>
      <x:c r="R37" s="64"/>
      <x:c r="S37" s="64"/>
      <x:c r="T37" s="64"/>
      <x:c r="U37" s="64"/>
      <x:c r="V37" s="64"/>
      <x:c r="W37" s="64"/>
      <x:c r="X37" s="64"/>
      <x:c r="Y37" s="64"/>
      <x:c r="Z37" s="64"/>
      <x:c r="AA37" s="64"/>
      <x:c r="AB37" s="64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64"/>
      <x:c r="N38" s="64"/>
      <x:c r="O38" s="64"/>
      <x:c r="P38" s="64"/>
      <x:c r="Q38" s="64"/>
      <x:c r="R38" s="64"/>
      <x:c r="S38" s="64"/>
      <x:c r="T38" s="64"/>
      <x:c r="U38" s="64"/>
      <x:c r="V38" s="64"/>
      <x:c r="W38" s="64"/>
      <x:c r="X38" s="64"/>
      <x:c r="Y38" s="64"/>
      <x:c r="Z38" s="64"/>
      <x:c r="AA38" s="64"/>
      <x:c r="AB38" s="64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64"/>
      <x:c r="N39" s="64"/>
      <x:c r="O39" s="64"/>
      <x:c r="P39" s="64"/>
      <x:c r="Q39" s="64"/>
      <x:c r="R39" s="64"/>
      <x:c r="S39" s="64"/>
      <x:c r="T39" s="64"/>
      <x:c r="U39" s="64"/>
      <x:c r="V39" s="64"/>
      <x:c r="W39" s="64"/>
      <x:c r="X39" s="64"/>
      <x:c r="Y39" s="64"/>
      <x:c r="Z39" s="64"/>
      <x:c r="AA39" s="64"/>
      <x:c r="AB39" s="64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64"/>
      <x:c r="N40" s="64"/>
      <x:c r="O40" s="64"/>
      <x:c r="P40" s="64"/>
      <x:c r="Q40" s="64"/>
      <x:c r="R40" s="64"/>
      <x:c r="S40" s="64"/>
      <x:c r="T40" s="64"/>
      <x:c r="U40" s="64"/>
      <x:c r="V40" s="64"/>
      <x:c r="W40" s="64"/>
      <x:c r="X40" s="64"/>
      <x:c r="Y40" s="64"/>
      <x:c r="Z40" s="64"/>
      <x:c r="AA40" s="64"/>
      <x:c r="AB40" s="64"/>
    </x:row>
    <x:row r="41">
      <x:c r="A41" s="19"/>
      <x:c r="B41" s="19"/>
      <x:c r="C41" s="19"/>
      <x:c r="D41" s="19"/>
      <x:c r="E41" s="19"/>
      <x:c r="F41" s="19"/>
      <x:c r="G41" s="19"/>
      <x:c r="H41" s="19"/>
      <x:c r="I41" s="19"/>
      <x:c r="J41" s="19"/>
      <x:c r="K41" s="19"/>
      <x:c r="L41" s="19"/>
      <x:c r="M41" s="64"/>
      <x:c r="N41" s="64"/>
      <x:c r="O41" s="64"/>
      <x:c r="P41" s="64"/>
      <x:c r="Q41" s="64"/>
      <x:c r="R41" s="64"/>
      <x:c r="S41" s="64"/>
      <x:c r="T41" s="64"/>
      <x:c r="U41" s="64"/>
      <x:c r="V41" s="64"/>
      <x:c r="W41" s="64"/>
      <x:c r="X41" s="64"/>
      <x:c r="Y41" s="64"/>
      <x:c r="Z41" s="64"/>
      <x:c r="AA41" s="64"/>
      <x:c r="AB41" s="64"/>
    </x:row>
    <x:row r="42">
      <x:c r="A42" s="19"/>
      <x:c r="B42" s="19"/>
      <x:c r="C42" s="19"/>
      <x:c r="D42" s="19"/>
      <x:c r="E42" s="19"/>
      <x:c r="F42" s="19"/>
      <x:c r="G42" s="19"/>
      <x:c r="H42" s="19"/>
      <x:c r="I42" s="19"/>
      <x:c r="J42" s="19"/>
      <x:c r="K42" s="19"/>
      <x:c r="L42" s="19"/>
      <x:c r="M42" s="64"/>
      <x:c r="N42" s="64"/>
      <x:c r="O42" s="64"/>
      <x:c r="P42" s="64"/>
      <x:c r="Q42" s="64"/>
      <x:c r="R42" s="64"/>
      <x:c r="S42" s="64"/>
      <x:c r="T42" s="64"/>
      <x:c r="U42" s="64"/>
      <x:c r="V42" s="64"/>
      <x:c r="W42" s="64"/>
      <x:c r="X42" s="64"/>
      <x:c r="Y42" s="64"/>
      <x:c r="Z42" s="64"/>
      <x:c r="AA42" s="64"/>
      <x:c r="AB42" s="64"/>
    </x:row>
    <x:row r="43">
      <x:c r="A43" s="19"/>
      <x:c r="B43" s="19"/>
      <x:c r="C43" s="19"/>
      <x:c r="D43" s="19"/>
      <x:c r="E43" s="19"/>
      <x:c r="F43" s="19"/>
      <x:c r="G43" s="19"/>
      <x:c r="H43" s="19"/>
      <x:c r="I43" s="19"/>
      <x:c r="J43" s="19"/>
      <x:c r="K43" s="19"/>
      <x:c r="L43" s="19"/>
      <x:c r="M43" s="64"/>
      <x:c r="N43" s="64"/>
      <x:c r="O43" s="64"/>
      <x:c r="P43" s="64"/>
      <x:c r="Q43" s="64"/>
      <x:c r="R43" s="64"/>
      <x:c r="S43" s="64"/>
      <x:c r="T43" s="64"/>
      <x:c r="U43" s="64"/>
      <x:c r="V43" s="64"/>
      <x:c r="W43" s="64"/>
      <x:c r="X43" s="64"/>
      <x:c r="Y43" s="64"/>
      <x:c r="Z43" s="64"/>
      <x:c r="AA43" s="64"/>
      <x:c r="AB43" s="64"/>
    </x:row>
    <x:row r="44">
      <x:c r="A44" s="19"/>
      <x:c r="B44" s="19"/>
      <x:c r="C44" s="19"/>
      <x:c r="D44" s="19"/>
      <x:c r="E44" s="19"/>
      <x:c r="F44" s="19"/>
      <x:c r="G44" s="19"/>
      <x:c r="H44" s="19"/>
      <x:c r="I44" s="19"/>
      <x:c r="J44" s="19"/>
      <x:c r="K44" s="19"/>
      <x:c r="L44" s="19"/>
      <x:c r="M44" s="64"/>
      <x:c r="N44" s="64"/>
      <x:c r="O44" s="64"/>
      <x:c r="P44" s="64"/>
      <x:c r="Q44" s="64"/>
      <x:c r="R44" s="64"/>
      <x:c r="S44" s="64"/>
      <x:c r="T44" s="64"/>
      <x:c r="U44" s="64"/>
      <x:c r="V44" s="64"/>
      <x:c r="W44" s="64"/>
      <x:c r="X44" s="64"/>
      <x:c r="Y44" s="64"/>
      <x:c r="Z44" s="64"/>
      <x:c r="AA44" s="64"/>
      <x:c r="AB44" s="64"/>
    </x:row>
    <x:row r="45">
      <x:c r="A45" s="19"/>
      <x:c r="B45" s="19"/>
      <x:c r="C45" s="19"/>
      <x:c r="D45" s="19"/>
      <x:c r="E45" s="19"/>
      <x:c r="F45" s="19"/>
      <x:c r="G45" s="19"/>
      <x:c r="H45" s="19"/>
      <x:c r="I45" s="19"/>
      <x:c r="J45" s="19"/>
      <x:c r="K45" s="19"/>
      <x:c r="L45" s="19"/>
      <x:c r="M45" s="64"/>
      <x:c r="N45" s="64"/>
      <x:c r="O45" s="64"/>
      <x:c r="P45" s="64"/>
      <x:c r="Q45" s="64"/>
      <x:c r="R45" s="64"/>
      <x:c r="S45" s="64"/>
      <x:c r="T45" s="64"/>
      <x:c r="U45" s="64"/>
      <x:c r="V45" s="64"/>
      <x:c r="W45" s="64"/>
      <x:c r="X45" s="64"/>
      <x:c r="Y45" s="64"/>
      <x:c r="Z45" s="64"/>
      <x:c r="AA45" s="64"/>
      <x:c r="AB45" s="64"/>
    </x:row>
    <x:row r="46">
      <x:c r="A46" s="19"/>
      <x:c r="B46" s="19"/>
      <x:c r="C46" s="19"/>
      <x:c r="D46" s="19"/>
      <x:c r="E46" s="19"/>
      <x:c r="F46" s="19"/>
      <x:c r="G46" s="19"/>
      <x:c r="H46" s="19"/>
      <x:c r="I46" s="19"/>
      <x:c r="J46" s="19"/>
      <x:c r="K46" s="19"/>
      <x:c r="L46" s="19"/>
      <x:c r="M46" s="64"/>
      <x:c r="N46" s="64"/>
      <x:c r="O46" s="64"/>
      <x:c r="P46" s="64"/>
      <x:c r="Q46" s="64"/>
      <x:c r="R46" s="64"/>
      <x:c r="S46" s="64"/>
      <x:c r="T46" s="64"/>
      <x:c r="U46" s="64"/>
      <x:c r="V46" s="64"/>
      <x:c r="W46" s="64"/>
      <x:c r="X46" s="64"/>
      <x:c r="Y46" s="64"/>
      <x:c r="Z46" s="64"/>
      <x:c r="AA46" s="64"/>
      <x:c r="AB46" s="64"/>
    </x:row>
    <x:row r="47">
      <x:c r="A47" s="19"/>
      <x:c r="B47" s="19"/>
      <x:c r="C47" s="19"/>
      <x:c r="D47" s="19"/>
      <x:c r="E47" s="19"/>
      <x:c r="F47" s="19"/>
      <x:c r="G47" s="19"/>
      <x:c r="H47" s="19"/>
      <x:c r="I47" s="19"/>
      <x:c r="J47" s="19"/>
      <x:c r="K47" s="19"/>
      <x:c r="L47" s="19"/>
      <x:c r="M47" s="64"/>
      <x:c r="N47" s="64"/>
      <x:c r="O47" s="64"/>
      <x:c r="P47" s="64"/>
      <x:c r="Q47" s="64"/>
      <x:c r="R47" s="64"/>
      <x:c r="S47" s="64"/>
      <x:c r="T47" s="64"/>
      <x:c r="U47" s="64"/>
      <x:c r="V47" s="64"/>
      <x:c r="W47" s="64"/>
      <x:c r="X47" s="64"/>
      <x:c r="Y47" s="64"/>
      <x:c r="Z47" s="64"/>
      <x:c r="AA47" s="64"/>
      <x:c r="AB47" s="64"/>
    </x:row>
    <x:row r="48">
      <x:c r="A48" s="19"/>
      <x:c r="B48" s="19"/>
      <x:c r="C48" s="19"/>
      <x:c r="D48" s="19"/>
      <x:c r="E48" s="19"/>
      <x:c r="F48" s="19"/>
      <x:c r="G48" s="19"/>
      <x:c r="H48" s="19"/>
      <x:c r="I48" s="19"/>
      <x:c r="J48" s="19"/>
      <x:c r="K48" s="19"/>
      <x:c r="L48" s="19"/>
      <x:c r="M48" s="64"/>
      <x:c r="N48" s="64"/>
      <x:c r="O48" s="64"/>
      <x:c r="P48" s="64"/>
      <x:c r="Q48" s="64"/>
      <x:c r="R48" s="64"/>
      <x:c r="S48" s="64"/>
      <x:c r="T48" s="64"/>
      <x:c r="U48" s="64"/>
      <x:c r="V48" s="64"/>
      <x:c r="W48" s="64"/>
      <x:c r="X48" s="64"/>
      <x:c r="Y48" s="64"/>
      <x:c r="Z48" s="64"/>
      <x:c r="AA48" s="64"/>
      <x:c r="AB48" s="64"/>
    </x:row>
    <x:row r="49">
      <x:c r="A49" s="19"/>
      <x:c r="B49" s="19"/>
      <x:c r="C49" s="19"/>
      <x:c r="D49" s="19"/>
      <x:c r="E49" s="19"/>
      <x:c r="F49" s="19"/>
      <x:c r="G49" s="19"/>
      <x:c r="H49" s="19"/>
      <x:c r="I49" s="19"/>
      <x:c r="J49" s="19"/>
      <x:c r="K49" s="19"/>
      <x:c r="L49" s="19"/>
      <x:c r="M49" s="64"/>
      <x:c r="N49" s="64"/>
      <x:c r="O49" s="64"/>
      <x:c r="P49" s="64"/>
      <x:c r="Q49" s="64"/>
      <x:c r="R49" s="64"/>
      <x:c r="S49" s="64"/>
      <x:c r="T49" s="64"/>
      <x:c r="U49" s="64"/>
      <x:c r="V49" s="64"/>
      <x:c r="W49" s="64"/>
      <x:c r="X49" s="64"/>
      <x:c r="Y49" s="64"/>
      <x:c r="Z49" s="64"/>
      <x:c r="AA49" s="64"/>
      <x:c r="AB49" s="64"/>
    </x:row>
    <x:row r="50">
      <x:c r="A50" s="19"/>
      <x:c r="B50" s="19"/>
      <x:c r="C50" s="19"/>
      <x:c r="D50" s="19"/>
      <x:c r="E50" s="19"/>
      <x:c r="F50" s="19"/>
      <x:c r="G50" s="19"/>
      <x:c r="H50" s="19"/>
      <x:c r="I50" s="19"/>
      <x:c r="J50" s="19"/>
      <x:c r="K50" s="19"/>
      <x:c r="L50" s="19"/>
      <x:c r="M50" s="64"/>
      <x:c r="N50" s="64"/>
      <x:c r="O50" s="64"/>
      <x:c r="P50" s="64"/>
      <x:c r="Q50" s="64"/>
      <x:c r="R50" s="64"/>
      <x:c r="S50" s="64"/>
      <x:c r="T50" s="64"/>
      <x:c r="U50" s="64"/>
      <x:c r="V50" s="64"/>
      <x:c r="W50" s="64"/>
      <x:c r="X50" s="64"/>
      <x:c r="Y50" s="64"/>
      <x:c r="Z50" s="64"/>
      <x:c r="AA50" s="64"/>
      <x:c r="AB50" s="64"/>
    </x:row>
    <x:row r="51">
      <x:c r="A51" s="19"/>
      <x:c r="B51" s="19"/>
      <x:c r="C51" s="19"/>
      <x:c r="D51" s="19"/>
      <x:c r="E51" s="19"/>
      <x:c r="F51" s="19"/>
      <x:c r="G51" s="19"/>
      <x:c r="H51" s="19"/>
      <x:c r="I51" s="19"/>
      <x:c r="J51" s="19"/>
      <x:c r="K51" s="19"/>
      <x:c r="L51" s="19"/>
      <x:c r="M51" s="64"/>
      <x:c r="N51" s="64"/>
      <x:c r="O51" s="64"/>
      <x:c r="P51" s="64"/>
      <x:c r="Q51" s="64"/>
      <x:c r="R51" s="64"/>
      <x:c r="S51" s="64"/>
      <x:c r="T51" s="64"/>
      <x:c r="U51" s="64"/>
      <x:c r="V51" s="64"/>
      <x:c r="W51" s="64"/>
      <x:c r="X51" s="64"/>
      <x:c r="Y51" s="64"/>
      <x:c r="Z51" s="64"/>
      <x:c r="AA51" s="64"/>
      <x:c r="AB51" s="64"/>
    </x:row>
    <x:row r="52">
      <x:c r="A52" s="19"/>
      <x:c r="B52" s="19"/>
      <x:c r="C52" s="19"/>
      <x:c r="D52" s="19"/>
      <x:c r="E52" s="19"/>
      <x:c r="F52" s="19"/>
      <x:c r="G52" s="19"/>
      <x:c r="H52" s="19"/>
      <x:c r="I52" s="19"/>
      <x:c r="J52" s="19"/>
      <x:c r="K52" s="19"/>
      <x:c r="L52" s="19"/>
      <x:c r="M52" s="64"/>
      <x:c r="N52" s="64"/>
      <x:c r="O52" s="64"/>
      <x:c r="P52" s="64"/>
      <x:c r="Q52" s="64"/>
      <x:c r="R52" s="64"/>
      <x:c r="S52" s="64"/>
      <x:c r="T52" s="64"/>
      <x:c r="U52" s="64"/>
      <x:c r="V52" s="64"/>
      <x:c r="W52" s="64"/>
      <x:c r="X52" s="64"/>
      <x:c r="Y52" s="64"/>
      <x:c r="Z52" s="64"/>
      <x:c r="AA52" s="64"/>
      <x:c r="AB52" s="64"/>
    </x:row>
    <x:row r="53">
      <x:c r="A53" s="19"/>
      <x:c r="B53" s="19"/>
      <x:c r="C53" s="19"/>
      <x:c r="D53" s="19"/>
      <x:c r="E53" s="19"/>
      <x:c r="F53" s="19"/>
      <x:c r="G53" s="19"/>
      <x:c r="H53" s="19"/>
      <x:c r="I53" s="19"/>
      <x:c r="J53" s="19"/>
      <x:c r="K53" s="19"/>
      <x:c r="L53" s="19"/>
      <x:c r="M53" s="64"/>
      <x:c r="N53" s="64"/>
      <x:c r="O53" s="64"/>
      <x:c r="P53" s="64"/>
      <x:c r="Q53" s="64"/>
      <x:c r="R53" s="64"/>
      <x:c r="S53" s="64"/>
      <x:c r="T53" s="64"/>
      <x:c r="U53" s="64"/>
      <x:c r="V53" s="64"/>
      <x:c r="W53" s="64"/>
      <x:c r="X53" s="64"/>
      <x:c r="Y53" s="64"/>
      <x:c r="Z53" s="64"/>
      <x:c r="AA53" s="64"/>
      <x:c r="AB53" s="64"/>
    </x:row>
    <x:row r="54">
      <x:c r="A54" s="19"/>
      <x:c r="B54" s="19"/>
      <x:c r="C54" s="19"/>
      <x:c r="D54" s="19"/>
      <x:c r="E54" s="19"/>
      <x:c r="F54" s="19"/>
      <x:c r="G54" s="19"/>
      <x:c r="H54" s="19"/>
      <x:c r="I54" s="19"/>
      <x:c r="J54" s="19"/>
      <x:c r="K54" s="19"/>
      <x:c r="L54" s="19"/>
      <x:c r="M54" s="64"/>
      <x:c r="N54" s="64"/>
      <x:c r="O54" s="64"/>
      <x:c r="P54" s="64"/>
      <x:c r="Q54" s="64"/>
      <x:c r="R54" s="64"/>
      <x:c r="S54" s="64"/>
      <x:c r="T54" s="64"/>
      <x:c r="U54" s="64"/>
      <x:c r="V54" s="64"/>
      <x:c r="W54" s="64"/>
      <x:c r="X54" s="64"/>
      <x:c r="Y54" s="64"/>
      <x:c r="Z54" s="64"/>
      <x:c r="AA54" s="64"/>
      <x:c r="AB54" s="64"/>
    </x:row>
    <x:row r="55">
      <x:c r="A55" s="19"/>
      <x:c r="B55" s="19"/>
      <x:c r="C55" s="19"/>
      <x:c r="D55" s="19"/>
      <x:c r="E55" s="19"/>
      <x:c r="F55" s="19"/>
      <x:c r="G55" s="19"/>
      <x:c r="H55" s="19"/>
      <x:c r="I55" s="19"/>
      <x:c r="J55" s="19"/>
      <x:c r="K55" s="19"/>
      <x:c r="L55" s="19"/>
      <x:c r="M55" s="64"/>
      <x:c r="N55" s="64"/>
      <x:c r="O55" s="64"/>
      <x:c r="P55" s="64"/>
      <x:c r="Q55" s="64"/>
      <x:c r="R55" s="64"/>
      <x:c r="S55" s="64"/>
      <x:c r="T55" s="64"/>
      <x:c r="U55" s="64"/>
      <x:c r="V55" s="64"/>
      <x:c r="W55" s="64"/>
      <x:c r="X55" s="64"/>
      <x:c r="Y55" s="64"/>
      <x:c r="Z55" s="64"/>
      <x:c r="AA55" s="64"/>
      <x:c r="AB55" s="64"/>
    </x:row>
    <x:row r="56">
      <x:c r="A56" s="19"/>
      <x:c r="B56" s="19"/>
      <x:c r="C56" s="19"/>
      <x:c r="D56" s="19"/>
      <x:c r="E56" s="19"/>
      <x:c r="F56" s="19"/>
      <x:c r="G56" s="19"/>
      <x:c r="H56" s="19"/>
      <x:c r="I56" s="19"/>
      <x:c r="J56" s="19"/>
      <x:c r="K56" s="19"/>
      <x:c r="L56" s="19"/>
      <x:c r="M56" s="64"/>
      <x:c r="N56" s="64"/>
      <x:c r="O56" s="64"/>
      <x:c r="P56" s="64"/>
      <x:c r="Q56" s="64"/>
      <x:c r="R56" s="64"/>
      <x:c r="S56" s="64"/>
      <x:c r="T56" s="64"/>
      <x:c r="U56" s="64"/>
      <x:c r="V56" s="64"/>
      <x:c r="W56" s="64"/>
      <x:c r="X56" s="64"/>
      <x:c r="Y56" s="64"/>
      <x:c r="Z56" s="64"/>
      <x:c r="AA56" s="64"/>
      <x:c r="AB56" s="64"/>
    </x:row>
    <x:row r="57">
      <x:c r="A57" s="19"/>
      <x:c r="B57" s="19"/>
      <x:c r="C57" s="19"/>
      <x:c r="D57" s="19"/>
      <x:c r="E57" s="19"/>
      <x:c r="F57" s="19"/>
      <x:c r="G57" s="19"/>
      <x:c r="H57" s="19"/>
      <x:c r="I57" s="19"/>
      <x:c r="J57" s="19"/>
      <x:c r="K57" s="19"/>
      <x:c r="L57" s="19"/>
      <x:c r="M57" s="64"/>
      <x:c r="N57" s="64"/>
      <x:c r="O57" s="64"/>
      <x:c r="P57" s="64"/>
      <x:c r="Q57" s="64"/>
      <x:c r="R57" s="64"/>
      <x:c r="S57" s="64"/>
      <x:c r="T57" s="64"/>
      <x:c r="U57" s="64"/>
      <x:c r="V57" s="64"/>
      <x:c r="W57" s="64"/>
      <x:c r="X57" s="64"/>
      <x:c r="Y57" s="64"/>
      <x:c r="Z57" s="64"/>
      <x:c r="AA57" s="64"/>
      <x:c r="AB57" s="64"/>
    </x:row>
    <x:row r="58">
      <x:c r="A58" s="19"/>
      <x:c r="B58" s="19"/>
      <x:c r="C58" s="19"/>
      <x:c r="D58" s="19"/>
      <x:c r="E58" s="19"/>
      <x:c r="F58" s="19"/>
      <x:c r="G58" s="19"/>
      <x:c r="H58" s="19"/>
      <x:c r="I58" s="19"/>
      <x:c r="J58" s="19"/>
      <x:c r="K58" s="19"/>
      <x:c r="L58" s="19"/>
      <x:c r="M58" s="64"/>
      <x:c r="N58" s="64"/>
      <x:c r="O58" s="64"/>
      <x:c r="P58" s="64"/>
      <x:c r="Q58" s="64"/>
      <x:c r="R58" s="64"/>
      <x:c r="S58" s="64"/>
      <x:c r="T58" s="64"/>
      <x:c r="U58" s="64"/>
      <x:c r="V58" s="64"/>
      <x:c r="W58" s="64"/>
      <x:c r="X58" s="64"/>
      <x:c r="Y58" s="64"/>
      <x:c r="Z58" s="64"/>
      <x:c r="AA58" s="64"/>
      <x:c r="AB58" s="64"/>
    </x:row>
    <x:row r="59">
      <x:c r="A59" s="19"/>
      <x:c r="B59" s="19"/>
      <x:c r="C59" s="19"/>
      <x:c r="D59" s="19"/>
      <x:c r="E59" s="19"/>
      <x:c r="F59" s="19"/>
      <x:c r="G59" s="19"/>
      <x:c r="H59" s="19"/>
      <x:c r="I59" s="19"/>
      <x:c r="J59" s="19"/>
      <x:c r="K59" s="19"/>
      <x:c r="L59" s="19"/>
      <x:c r="M59" s="64"/>
      <x:c r="N59" s="64"/>
      <x:c r="O59" s="64"/>
      <x:c r="P59" s="64"/>
      <x:c r="Q59" s="64"/>
      <x:c r="R59" s="64"/>
      <x:c r="S59" s="64"/>
      <x:c r="T59" s="64"/>
      <x:c r="U59" s="64"/>
      <x:c r="V59" s="64"/>
      <x:c r="W59" s="64"/>
      <x:c r="X59" s="64"/>
      <x:c r="Y59" s="64"/>
      <x:c r="Z59" s="64"/>
      <x:c r="AA59" s="64"/>
      <x:c r="AB59" s="64"/>
    </x:row>
    <x:row r="60">
      <x:c r="A60" s="19"/>
      <x:c r="B60" s="19"/>
      <x:c r="C60" s="19"/>
      <x:c r="D60" s="19"/>
      <x:c r="E60" s="19"/>
      <x:c r="F60" s="19"/>
      <x:c r="G60" s="19"/>
      <x:c r="H60" s="19"/>
      <x:c r="I60" s="19"/>
      <x:c r="J60" s="19"/>
      <x:c r="K60" s="19"/>
      <x:c r="L60" s="19"/>
      <x:c r="M60" s="64"/>
      <x:c r="N60" s="64"/>
      <x:c r="O60" s="64"/>
      <x:c r="P60" s="64"/>
      <x:c r="Q60" s="64"/>
      <x:c r="R60" s="64"/>
      <x:c r="S60" s="64"/>
      <x:c r="T60" s="64"/>
      <x:c r="U60" s="64"/>
      <x:c r="V60" s="64"/>
      <x:c r="W60" s="64"/>
      <x:c r="X60" s="64"/>
      <x:c r="Y60" s="64"/>
      <x:c r="Z60" s="64"/>
      <x:c r="AA60" s="64"/>
      <x:c r="AB60" s="64"/>
    </x:row>
    <x:row r="61">
      <x:c r="A61" s="19"/>
      <x:c r="B61" s="19"/>
      <x:c r="C61" s="19"/>
      <x:c r="D61" s="19"/>
      <x:c r="E61" s="19"/>
      <x:c r="F61" s="19"/>
      <x:c r="G61" s="19"/>
      <x:c r="H61" s="19"/>
      <x:c r="I61" s="19"/>
      <x:c r="J61" s="19"/>
      <x:c r="K61" s="19"/>
      <x:c r="L61" s="19"/>
      <x:c r="M61" s="64"/>
      <x:c r="N61" s="64"/>
      <x:c r="O61" s="64"/>
      <x:c r="P61" s="64"/>
      <x:c r="Q61" s="64"/>
      <x:c r="R61" s="64"/>
      <x:c r="S61" s="64"/>
      <x:c r="T61" s="64"/>
      <x:c r="U61" s="64"/>
      <x:c r="V61" s="64"/>
      <x:c r="W61" s="64"/>
      <x:c r="X61" s="64"/>
      <x:c r="Y61" s="64"/>
      <x:c r="Z61" s="64"/>
      <x:c r="AA61" s="64"/>
      <x:c r="AB61" s="64"/>
    </x:row>
    <x:row r="62">
      <x:c r="A62" s="19"/>
      <x:c r="B62" s="19"/>
      <x:c r="C62" s="19"/>
      <x:c r="D62" s="19"/>
      <x:c r="E62" s="19"/>
      <x:c r="F62" s="19"/>
      <x:c r="G62" s="19"/>
      <x:c r="H62" s="19"/>
      <x:c r="I62" s="19"/>
      <x:c r="J62" s="19"/>
      <x:c r="K62" s="19"/>
      <x:c r="L62" s="19"/>
      <x:c r="M62" s="64"/>
      <x:c r="N62" s="64"/>
      <x:c r="O62" s="64"/>
      <x:c r="P62" s="64"/>
      <x:c r="Q62" s="64"/>
      <x:c r="R62" s="64"/>
      <x:c r="S62" s="64"/>
      <x:c r="T62" s="64"/>
      <x:c r="U62" s="64"/>
      <x:c r="V62" s="64"/>
      <x:c r="W62" s="64"/>
      <x:c r="X62" s="64"/>
      <x:c r="Y62" s="64"/>
      <x:c r="Z62" s="64"/>
      <x:c r="AA62" s="64"/>
      <x:c r="AB62" s="64"/>
    </x:row>
    <x:row r="63">
      <x:c r="A63" s="19"/>
      <x:c r="B63" s="19"/>
      <x:c r="C63" s="19"/>
      <x:c r="D63" s="19"/>
      <x:c r="E63" s="19"/>
      <x:c r="F63" s="19"/>
      <x:c r="G63" s="19"/>
      <x:c r="H63" s="19"/>
      <x:c r="I63" s="19"/>
      <x:c r="J63" s="19"/>
      <x:c r="K63" s="19"/>
      <x:c r="L63" s="19"/>
      <x:c r="M63" s="64"/>
      <x:c r="N63" s="64"/>
      <x:c r="O63" s="64"/>
      <x:c r="P63" s="64"/>
      <x:c r="Q63" s="64"/>
      <x:c r="R63" s="64"/>
      <x:c r="S63" s="64"/>
      <x:c r="T63" s="64"/>
      <x:c r="U63" s="64"/>
      <x:c r="V63" s="64"/>
      <x:c r="W63" s="64"/>
      <x:c r="X63" s="64"/>
      <x:c r="Y63" s="64"/>
      <x:c r="Z63" s="64"/>
      <x:c r="AA63" s="64"/>
      <x:c r="AB63" s="64"/>
    </x:row>
    <x:row r="64">
      <x:c r="A64" s="19"/>
      <x:c r="B64" s="19"/>
      <x:c r="C64" s="19"/>
      <x:c r="D64" s="19"/>
      <x:c r="E64" s="19"/>
      <x:c r="F64" s="19"/>
      <x:c r="G64" s="19"/>
      <x:c r="H64" s="19"/>
      <x:c r="I64" s="19"/>
      <x:c r="J64" s="19"/>
      <x:c r="K64" s="19"/>
      <x:c r="L64" s="19"/>
      <x:c r="M64" s="64"/>
      <x:c r="N64" s="64"/>
      <x:c r="O64" s="64"/>
      <x:c r="P64" s="64"/>
      <x:c r="Q64" s="64"/>
      <x:c r="R64" s="64"/>
      <x:c r="S64" s="64"/>
      <x:c r="T64" s="64"/>
      <x:c r="U64" s="64"/>
      <x:c r="V64" s="64"/>
      <x:c r="W64" s="64"/>
      <x:c r="X64" s="64"/>
      <x:c r="Y64" s="64"/>
      <x:c r="Z64" s="64"/>
      <x:c r="AA64" s="64"/>
      <x:c r="AB64" s="64"/>
    </x:row>
    <x:row r="65">
      <x:c r="A65" s="19"/>
      <x:c r="B65" s="19"/>
      <x:c r="C65" s="19"/>
      <x:c r="D65" s="19"/>
      <x:c r="E65" s="19"/>
      <x:c r="F65" s="19"/>
      <x:c r="G65" s="19"/>
      <x:c r="H65" s="19"/>
      <x:c r="I65" s="19"/>
      <x:c r="J65" s="19"/>
      <x:c r="K65" s="19"/>
      <x:c r="L65" s="19"/>
      <x:c r="M65" s="64"/>
      <x:c r="N65" s="64"/>
      <x:c r="O65" s="64"/>
      <x:c r="P65" s="64"/>
      <x:c r="Q65" s="64"/>
      <x:c r="R65" s="64"/>
      <x:c r="S65" s="64"/>
      <x:c r="T65" s="64"/>
      <x:c r="U65" s="64"/>
      <x:c r="V65" s="64"/>
      <x:c r="W65" s="64"/>
      <x:c r="X65" s="64"/>
      <x:c r="Y65" s="64"/>
      <x:c r="Z65" s="64"/>
      <x:c r="AA65" s="64"/>
      <x:c r="AB65" s="64"/>
    </x:row>
    <x:row r="66">
      <x:c r="A66" s="19"/>
      <x:c r="B66" s="19"/>
      <x:c r="C66" s="19"/>
      <x:c r="D66" s="19"/>
      <x:c r="E66" s="19"/>
      <x:c r="F66" s="19"/>
      <x:c r="G66" s="19"/>
      <x:c r="H66" s="19"/>
      <x:c r="I66" s="19"/>
      <x:c r="J66" s="19"/>
      <x:c r="K66" s="19"/>
      <x:c r="L66" s="19"/>
      <x:c r="M66" s="64"/>
      <x:c r="N66" s="64"/>
      <x:c r="O66" s="64"/>
      <x:c r="P66" s="64"/>
      <x:c r="Q66" s="64"/>
      <x:c r="R66" s="64"/>
      <x:c r="S66" s="64"/>
      <x:c r="T66" s="64"/>
      <x:c r="U66" s="64"/>
      <x:c r="V66" s="64"/>
      <x:c r="W66" s="64"/>
      <x:c r="X66" s="64"/>
      <x:c r="Y66" s="64"/>
      <x:c r="Z66" s="64"/>
      <x:c r="AA66" s="64"/>
      <x:c r="AB66" s="64"/>
    </x:row>
    <x:row r="67">
      <x:c r="A67" s="19"/>
      <x:c r="B67" s="19"/>
      <x:c r="C67" s="19"/>
      <x:c r="D67" s="19"/>
      <x:c r="E67" s="19"/>
      <x:c r="F67" s="19"/>
      <x:c r="G67" s="19"/>
      <x:c r="H67" s="19"/>
      <x:c r="I67" s="19"/>
      <x:c r="J67" s="19"/>
      <x:c r="K67" s="19"/>
      <x:c r="L67" s="19"/>
      <x:c r="M67" s="64"/>
      <x:c r="N67" s="64"/>
      <x:c r="O67" s="64"/>
      <x:c r="P67" s="64"/>
      <x:c r="Q67" s="64"/>
      <x:c r="R67" s="64"/>
      <x:c r="S67" s="64"/>
      <x:c r="T67" s="64"/>
      <x:c r="U67" s="64"/>
      <x:c r="V67" s="64"/>
      <x:c r="W67" s="64"/>
      <x:c r="X67" s="64"/>
      <x:c r="Y67" s="64"/>
      <x:c r="Z67" s="64"/>
      <x:c r="AA67" s="64"/>
      <x:c r="AB67" s="64"/>
    </x:row>
    <x:row r="68">
      <x:c r="A68" s="19"/>
      <x:c r="B68" s="19"/>
      <x:c r="C68" s="19"/>
      <x:c r="D68" s="19"/>
      <x:c r="E68" s="19"/>
      <x:c r="F68" s="19"/>
      <x:c r="G68" s="19"/>
      <x:c r="H68" s="19"/>
      <x:c r="I68" s="19"/>
      <x:c r="J68" s="19"/>
      <x:c r="K68" s="19"/>
      <x:c r="L68" s="19"/>
      <x:c r="M68" s="64"/>
      <x:c r="N68" s="64"/>
      <x:c r="O68" s="64"/>
      <x:c r="P68" s="64"/>
      <x:c r="Q68" s="64"/>
      <x:c r="R68" s="64"/>
      <x:c r="S68" s="64"/>
      <x:c r="T68" s="64"/>
      <x:c r="U68" s="64"/>
      <x:c r="V68" s="64"/>
      <x:c r="W68" s="64"/>
      <x:c r="X68" s="64"/>
      <x:c r="Y68" s="64"/>
      <x:c r="Z68" s="64"/>
      <x:c r="AA68" s="64"/>
      <x:c r="AB68" s="64"/>
    </x:row>
    <x:row r="69">
      <x:c r="A69" s="19"/>
      <x:c r="B69" s="19"/>
      <x:c r="C69" s="19"/>
      <x:c r="D69" s="19"/>
      <x:c r="E69" s="19"/>
      <x:c r="F69" s="19"/>
      <x:c r="G69" s="19"/>
      <x:c r="H69" s="19"/>
      <x:c r="I69" s="19"/>
      <x:c r="J69" s="19"/>
      <x:c r="K69" s="19"/>
      <x:c r="L69" s="19"/>
      <x:c r="M69" s="64"/>
      <x:c r="N69" s="64"/>
      <x:c r="O69" s="64"/>
      <x:c r="P69" s="64"/>
      <x:c r="Q69" s="64"/>
      <x:c r="R69" s="64"/>
      <x:c r="S69" s="64"/>
      <x:c r="T69" s="64"/>
      <x:c r="U69" s="64"/>
      <x:c r="V69" s="64"/>
      <x:c r="W69" s="64"/>
      <x:c r="X69" s="64"/>
      <x:c r="Y69" s="64"/>
      <x:c r="Z69" s="64"/>
      <x:c r="AA69" s="64"/>
      <x:c r="AB69" s="64"/>
    </x:row>
    <x:row r="70">
      <x:c r="A70" s="19"/>
      <x:c r="B70" s="19"/>
      <x:c r="C70" s="19"/>
      <x:c r="D70" s="19"/>
      <x:c r="E70" s="19"/>
      <x:c r="F70" s="19"/>
      <x:c r="G70" s="19"/>
      <x:c r="H70" s="19"/>
      <x:c r="I70" s="19"/>
      <x:c r="J70" s="19"/>
      <x:c r="K70" s="19"/>
      <x:c r="L70" s="19"/>
      <x:c r="M70" s="64"/>
      <x:c r="N70" s="64"/>
      <x:c r="O70" s="64"/>
      <x:c r="P70" s="64"/>
      <x:c r="Q70" s="64"/>
      <x:c r="R70" s="64"/>
      <x:c r="S70" s="64"/>
      <x:c r="T70" s="64"/>
      <x:c r="U70" s="64"/>
      <x:c r="V70" s="64"/>
      <x:c r="W70" s="64"/>
      <x:c r="X70" s="64"/>
      <x:c r="Y70" s="64"/>
      <x:c r="Z70" s="64"/>
      <x:c r="AA70" s="64"/>
      <x:c r="AB70" s="64"/>
    </x:row>
    <x:row r="71">
      <x:c r="A71" s="19"/>
      <x:c r="B71" s="19"/>
      <x:c r="C71" s="19"/>
      <x:c r="D71" s="19"/>
      <x:c r="E71" s="19"/>
      <x:c r="F71" s="19"/>
      <x:c r="G71" s="19"/>
      <x:c r="H71" s="19"/>
      <x:c r="I71" s="19"/>
      <x:c r="J71" s="19"/>
      <x:c r="K71" s="19"/>
      <x:c r="L71" s="19"/>
      <x:c r="M71" s="64"/>
      <x:c r="N71" s="64"/>
      <x:c r="O71" s="64"/>
      <x:c r="P71" s="64"/>
      <x:c r="Q71" s="64"/>
      <x:c r="R71" s="64"/>
      <x:c r="S71" s="64"/>
      <x:c r="T71" s="64"/>
      <x:c r="U71" s="64"/>
      <x:c r="V71" s="64"/>
      <x:c r="W71" s="64"/>
      <x:c r="X71" s="64"/>
      <x:c r="Y71" s="64"/>
      <x:c r="Z71" s="64"/>
      <x:c r="AA71" s="64"/>
      <x:c r="AB71" s="64"/>
    </x:row>
    <x:row r="72">
      <x:c r="A72" s="19"/>
      <x:c r="B72" s="19"/>
      <x:c r="C72" s="19"/>
      <x:c r="D72" s="19"/>
      <x:c r="E72" s="19"/>
      <x:c r="F72" s="19"/>
      <x:c r="G72" s="19"/>
      <x:c r="H72" s="19"/>
      <x:c r="I72" s="19"/>
      <x:c r="J72" s="19"/>
      <x:c r="K72" s="19"/>
      <x:c r="L72" s="19"/>
      <x:c r="M72" s="64"/>
      <x:c r="N72" s="64"/>
      <x:c r="O72" s="64"/>
      <x:c r="P72" s="64"/>
      <x:c r="Q72" s="64"/>
      <x:c r="R72" s="64"/>
      <x:c r="S72" s="64"/>
      <x:c r="T72" s="64"/>
      <x:c r="U72" s="64"/>
      <x:c r="V72" s="64"/>
      <x:c r="W72" s="64"/>
      <x:c r="X72" s="64"/>
      <x:c r="Y72" s="64"/>
      <x:c r="Z72" s="64"/>
      <x:c r="AA72" s="64"/>
      <x:c r="AB72" s="64"/>
    </x:row>
    <x:row r="73">
      <x:c r="A73" s="19"/>
      <x:c r="B73" s="19"/>
      <x:c r="C73" s="19"/>
      <x:c r="D73" s="19"/>
      <x:c r="E73" s="19"/>
      <x:c r="F73" s="19"/>
      <x:c r="G73" s="19"/>
      <x:c r="H73" s="19"/>
      <x:c r="I73" s="19"/>
      <x:c r="J73" s="19"/>
      <x:c r="K73" s="19"/>
      <x:c r="L73" s="19"/>
      <x:c r="M73" s="64"/>
      <x:c r="N73" s="64"/>
      <x:c r="O73" s="64"/>
      <x:c r="P73" s="64"/>
      <x:c r="Q73" s="64"/>
      <x:c r="R73" s="64"/>
      <x:c r="S73" s="64"/>
      <x:c r="T73" s="64"/>
      <x:c r="U73" s="64"/>
      <x:c r="V73" s="64"/>
      <x:c r="W73" s="64"/>
      <x:c r="X73" s="64"/>
      <x:c r="Y73" s="64"/>
      <x:c r="Z73" s="64"/>
      <x:c r="AA73" s="64"/>
      <x:c r="AB73" s="64"/>
    </x:row>
    <x:row r="74">
      <x:c r="A74" s="19"/>
      <x:c r="B74" s="19"/>
      <x:c r="C74" s="19"/>
      <x:c r="D74" s="19"/>
      <x:c r="E74" s="19"/>
      <x:c r="F74" s="19"/>
      <x:c r="G74" s="19"/>
      <x:c r="H74" s="19"/>
      <x:c r="I74" s="19"/>
      <x:c r="J74" s="19"/>
      <x:c r="K74" s="19"/>
      <x:c r="L74" s="19"/>
      <x:c r="M74" s="64"/>
      <x:c r="N74" s="64"/>
      <x:c r="O74" s="64"/>
      <x:c r="P74" s="64"/>
      <x:c r="Q74" s="64"/>
      <x:c r="R74" s="64"/>
      <x:c r="S74" s="64"/>
      <x:c r="T74" s="64"/>
      <x:c r="U74" s="64"/>
      <x:c r="V74" s="64"/>
      <x:c r="W74" s="64"/>
      <x:c r="X74" s="64"/>
      <x:c r="Y74" s="64"/>
      <x:c r="Z74" s="64"/>
      <x:c r="AA74" s="64"/>
      <x:c r="AB74" s="64"/>
    </x:row>
    <x:row r="75">
      <x:c r="A75" s="19"/>
      <x:c r="B75" s="19"/>
      <x:c r="C75" s="19"/>
      <x:c r="D75" s="19"/>
      <x:c r="E75" s="19"/>
      <x:c r="F75" s="19"/>
      <x:c r="G75" s="19"/>
      <x:c r="H75" s="19"/>
      <x:c r="I75" s="19"/>
      <x:c r="J75" s="19"/>
      <x:c r="K75" s="19"/>
      <x:c r="L75" s="19"/>
      <x:c r="M75" s="64"/>
      <x:c r="N75" s="64"/>
      <x:c r="O75" s="64"/>
      <x:c r="P75" s="64"/>
      <x:c r="Q75" s="64"/>
      <x:c r="R75" s="64"/>
      <x:c r="S75" s="64"/>
      <x:c r="T75" s="64"/>
      <x:c r="U75" s="64"/>
      <x:c r="V75" s="64"/>
      <x:c r="W75" s="64"/>
      <x:c r="X75" s="64"/>
      <x:c r="Y75" s="64"/>
      <x:c r="Z75" s="64"/>
      <x:c r="AA75" s="64"/>
      <x:c r="AB75" s="64"/>
    </x:row>
    <x:row r="76">
      <x:c r="A76" s="19"/>
      <x:c r="B76" s="19"/>
      <x:c r="C76" s="19"/>
      <x:c r="D76" s="19"/>
      <x:c r="E76" s="19"/>
      <x:c r="F76" s="19"/>
      <x:c r="G76" s="19"/>
      <x:c r="H76" s="19"/>
      <x:c r="I76" s="19"/>
      <x:c r="J76" s="19"/>
      <x:c r="K76" s="19"/>
      <x:c r="L76" s="19"/>
      <x:c r="M76" s="64"/>
      <x:c r="N76" s="64"/>
      <x:c r="O76" s="64"/>
      <x:c r="P76" s="64"/>
      <x:c r="Q76" s="64"/>
      <x:c r="R76" s="64"/>
      <x:c r="S76" s="64"/>
      <x:c r="T76" s="64"/>
      <x:c r="U76" s="64"/>
      <x:c r="V76" s="64"/>
      <x:c r="W76" s="64"/>
      <x:c r="X76" s="64"/>
      <x:c r="Y76" s="64"/>
      <x:c r="Z76" s="64"/>
      <x:c r="AA76" s="64"/>
      <x:c r="AB76" s="64"/>
    </x:row>
    <x:row r="77">
      <x:c r="A77" s="19"/>
      <x:c r="B77" s="19"/>
      <x:c r="C77" s="19"/>
      <x:c r="D77" s="19"/>
      <x:c r="E77" s="19"/>
      <x:c r="F77" s="19"/>
      <x:c r="G77" s="19"/>
      <x:c r="H77" s="19"/>
      <x:c r="I77" s="19"/>
      <x:c r="J77" s="19"/>
      <x:c r="K77" s="19"/>
      <x:c r="L77" s="19"/>
      <x:c r="M77" s="64"/>
      <x:c r="N77" s="64"/>
      <x:c r="O77" s="64"/>
      <x:c r="P77" s="64"/>
      <x:c r="Q77" s="64"/>
      <x:c r="R77" s="64"/>
      <x:c r="S77" s="64"/>
      <x:c r="T77" s="64"/>
      <x:c r="U77" s="64"/>
      <x:c r="V77" s="64"/>
      <x:c r="W77" s="64"/>
      <x:c r="X77" s="64"/>
      <x:c r="Y77" s="64"/>
      <x:c r="Z77" s="64"/>
      <x:c r="AA77" s="64"/>
      <x:c r="AB77" s="64"/>
    </x:row>
    <x:row r="78">
      <x:c r="A78" s="19"/>
      <x:c r="B78" s="19"/>
      <x:c r="C78" s="19"/>
      <x:c r="D78" s="19"/>
      <x:c r="E78" s="19"/>
      <x:c r="F78" s="19"/>
      <x:c r="G78" s="19"/>
      <x:c r="H78" s="19"/>
      <x:c r="I78" s="19"/>
      <x:c r="J78" s="19"/>
      <x:c r="K78" s="19"/>
      <x:c r="L78" s="19"/>
      <x:c r="M78" s="64"/>
      <x:c r="N78" s="64"/>
      <x:c r="O78" s="64"/>
      <x:c r="P78" s="64"/>
      <x:c r="Q78" s="64"/>
      <x:c r="R78" s="64"/>
      <x:c r="S78" s="64"/>
      <x:c r="T78" s="64"/>
      <x:c r="U78" s="64"/>
      <x:c r="V78" s="64"/>
      <x:c r="W78" s="64"/>
      <x:c r="X78" s="64"/>
      <x:c r="Y78" s="64"/>
      <x:c r="Z78" s="64"/>
      <x:c r="AA78" s="64"/>
      <x:c r="AB78" s="64"/>
    </x:row>
    <x:row r="79">
      <x:c r="A79" s="19"/>
      <x:c r="B79" s="19"/>
      <x:c r="C79" s="19"/>
      <x:c r="D79" s="19"/>
      <x:c r="E79" s="19"/>
      <x:c r="F79" s="19"/>
      <x:c r="G79" s="19"/>
      <x:c r="H79" s="19"/>
      <x:c r="I79" s="19"/>
      <x:c r="J79" s="19"/>
      <x:c r="K79" s="19"/>
      <x:c r="L79" s="19"/>
      <x:c r="M79" s="64"/>
      <x:c r="N79" s="64"/>
      <x:c r="O79" s="64"/>
      <x:c r="P79" s="64"/>
      <x:c r="Q79" s="64"/>
      <x:c r="R79" s="64"/>
      <x:c r="S79" s="64"/>
      <x:c r="T79" s="64"/>
      <x:c r="U79" s="64"/>
      <x:c r="V79" s="64"/>
      <x:c r="W79" s="64"/>
      <x:c r="X79" s="64"/>
      <x:c r="Y79" s="64"/>
      <x:c r="Z79" s="64"/>
      <x:c r="AA79" s="64"/>
      <x:c r="AB79" s="64"/>
    </x:row>
    <x:row r="80">
      <x:c r="A80" s="19"/>
      <x:c r="B80" s="19"/>
      <x:c r="C80" s="19"/>
      <x:c r="D80" s="19"/>
      <x:c r="E80" s="19"/>
      <x:c r="F80" s="19"/>
      <x:c r="G80" s="19"/>
      <x:c r="H80" s="19"/>
      <x:c r="I80" s="19"/>
      <x:c r="J80" s="19"/>
      <x:c r="K80" s="19"/>
      <x:c r="L80" s="19"/>
      <x:c r="M80" s="64"/>
      <x:c r="N80" s="64"/>
      <x:c r="O80" s="64"/>
      <x:c r="P80" s="64"/>
      <x:c r="Q80" s="64"/>
      <x:c r="R80" s="64"/>
      <x:c r="S80" s="64"/>
      <x:c r="T80" s="64"/>
      <x:c r="U80" s="64"/>
      <x:c r="V80" s="64"/>
      <x:c r="W80" s="64"/>
      <x:c r="X80" s="64"/>
      <x:c r="Y80" s="64"/>
      <x:c r="Z80" s="64"/>
      <x:c r="AA80" s="64"/>
      <x:c r="AB80" s="64"/>
    </x:row>
    <x:row r="81">
      <x:c r="A81" s="19"/>
      <x:c r="B81" s="19"/>
      <x:c r="C81" s="19"/>
      <x:c r="D81" s="19"/>
      <x:c r="E81" s="19"/>
      <x:c r="F81" s="19"/>
      <x:c r="G81" s="19"/>
      <x:c r="H81" s="19"/>
      <x:c r="I81" s="19"/>
      <x:c r="J81" s="19"/>
      <x:c r="K81" s="19"/>
      <x:c r="L81" s="19"/>
      <x:c r="M81" s="64"/>
      <x:c r="N81" s="64"/>
      <x:c r="O81" s="64"/>
      <x:c r="P81" s="64"/>
      <x:c r="Q81" s="64"/>
      <x:c r="R81" s="64"/>
      <x:c r="S81" s="64"/>
      <x:c r="T81" s="64"/>
      <x:c r="U81" s="64"/>
      <x:c r="V81" s="64"/>
      <x:c r="W81" s="64"/>
      <x:c r="X81" s="64"/>
      <x:c r="Y81" s="64"/>
      <x:c r="Z81" s="64"/>
      <x:c r="AA81" s="64"/>
      <x:c r="AB81" s="64"/>
    </x:row>
    <x:row r="82">
      <x:c r="A82" s="19"/>
      <x:c r="B82" s="19"/>
      <x:c r="C82" s="19"/>
      <x:c r="D82" s="19"/>
      <x:c r="E82" s="19"/>
      <x:c r="F82" s="19"/>
      <x:c r="G82" s="19"/>
      <x:c r="H82" s="19"/>
      <x:c r="I82" s="19"/>
      <x:c r="J82" s="19"/>
      <x:c r="K82" s="19"/>
      <x:c r="L82" s="19"/>
      <x:c r="M82" s="64"/>
      <x:c r="N82" s="64"/>
      <x:c r="O82" s="64"/>
      <x:c r="P82" s="64"/>
      <x:c r="Q82" s="64"/>
      <x:c r="R82" s="64"/>
      <x:c r="S82" s="64"/>
      <x:c r="T82" s="64"/>
      <x:c r="U82" s="64"/>
      <x:c r="V82" s="64"/>
      <x:c r="W82" s="64"/>
      <x:c r="X82" s="64"/>
      <x:c r="Y82" s="64"/>
      <x:c r="Z82" s="64"/>
      <x:c r="AA82" s="64"/>
      <x:c r="AB82" s="64"/>
    </x:row>
    <x:row r="83">
      <x:c r="A83" s="19"/>
      <x:c r="B83" s="19"/>
      <x:c r="C83" s="19"/>
      <x:c r="D83" s="19"/>
      <x:c r="E83" s="19"/>
      <x:c r="F83" s="19"/>
      <x:c r="G83" s="19"/>
      <x:c r="H83" s="19"/>
      <x:c r="I83" s="19"/>
      <x:c r="J83" s="19"/>
      <x:c r="K83" s="19"/>
      <x:c r="L83" s="19"/>
      <x:c r="M83" s="64"/>
      <x:c r="N83" s="64"/>
      <x:c r="O83" s="64"/>
      <x:c r="P83" s="64"/>
      <x:c r="Q83" s="64"/>
      <x:c r="R83" s="64"/>
      <x:c r="S83" s="64"/>
      <x:c r="T83" s="64"/>
      <x:c r="U83" s="64"/>
      <x:c r="V83" s="64"/>
      <x:c r="W83" s="64"/>
      <x:c r="X83" s="64"/>
      <x:c r="Y83" s="64"/>
      <x:c r="Z83" s="64"/>
      <x:c r="AA83" s="64"/>
      <x:c r="AB83" s="64"/>
    </x:row>
    <x:row r="84">
      <x:c r="A84" s="19"/>
      <x:c r="B84" s="19"/>
      <x:c r="C84" s="19"/>
      <x:c r="D84" s="19"/>
      <x:c r="E84" s="19"/>
      <x:c r="F84" s="19"/>
      <x:c r="G84" s="19"/>
      <x:c r="H84" s="19"/>
      <x:c r="I84" s="19"/>
      <x:c r="J84" s="19"/>
      <x:c r="K84" s="19"/>
      <x:c r="L84" s="19"/>
      <x:c r="M84" s="64"/>
      <x:c r="N84" s="64"/>
      <x:c r="O84" s="64"/>
      <x:c r="P84" s="64"/>
      <x:c r="Q84" s="64"/>
      <x:c r="R84" s="64"/>
      <x:c r="S84" s="64"/>
      <x:c r="T84" s="64"/>
      <x:c r="U84" s="64"/>
      <x:c r="V84" s="64"/>
      <x:c r="W84" s="64"/>
      <x:c r="X84" s="64"/>
      <x:c r="Y84" s="64"/>
      <x:c r="Z84" s="64"/>
      <x:c r="AA84" s="64"/>
      <x:c r="AB84" s="64"/>
    </x:row>
    <x:row r="85">
      <x:c r="A85" s="19"/>
      <x:c r="B85" s="19"/>
      <x:c r="C85" s="19"/>
      <x:c r="D85" s="19"/>
      <x:c r="E85" s="19"/>
      <x:c r="F85" s="19"/>
      <x:c r="G85" s="19"/>
      <x:c r="H85" s="19"/>
      <x:c r="I85" s="19"/>
      <x:c r="J85" s="19"/>
      <x:c r="K85" s="19"/>
      <x:c r="L85" s="19"/>
      <x:c r="M85" s="64"/>
      <x:c r="N85" s="64"/>
      <x:c r="O85" s="64"/>
      <x:c r="P85" s="64"/>
      <x:c r="Q85" s="64"/>
      <x:c r="R85" s="64"/>
      <x:c r="S85" s="64"/>
      <x:c r="T85" s="64"/>
      <x:c r="U85" s="64"/>
      <x:c r="V85" s="64"/>
      <x:c r="W85" s="64"/>
      <x:c r="X85" s="64"/>
      <x:c r="Y85" s="64"/>
      <x:c r="Z85" s="64"/>
      <x:c r="AA85" s="64"/>
      <x:c r="AB85" s="64"/>
    </x:row>
    <x:row r="86">
      <x:c r="A86" s="19"/>
      <x:c r="B86" s="19"/>
      <x:c r="C86" s="19"/>
      <x:c r="D86" s="19"/>
      <x:c r="E86" s="19"/>
      <x:c r="F86" s="19"/>
      <x:c r="G86" s="19"/>
      <x:c r="H86" s="19"/>
      <x:c r="I86" s="19"/>
      <x:c r="J86" s="19"/>
      <x:c r="K86" s="19"/>
      <x:c r="L86" s="19"/>
      <x:c r="M86" s="64"/>
      <x:c r="N86" s="64"/>
      <x:c r="O86" s="64"/>
      <x:c r="P86" s="64"/>
      <x:c r="Q86" s="64"/>
      <x:c r="R86" s="64"/>
      <x:c r="S86" s="64"/>
      <x:c r="T86" s="64"/>
      <x:c r="U86" s="64"/>
      <x:c r="V86" s="64"/>
      <x:c r="W86" s="64"/>
      <x:c r="X86" s="64"/>
      <x:c r="Y86" s="64"/>
      <x:c r="Z86" s="64"/>
      <x:c r="AA86" s="64"/>
      <x:c r="AB86" s="64"/>
    </x:row>
    <x:row r="87">
      <x:c r="A87" s="19"/>
      <x:c r="B87" s="19"/>
      <x:c r="C87" s="19"/>
      <x:c r="D87" s="19"/>
      <x:c r="E87" s="19"/>
      <x:c r="F87" s="19"/>
      <x:c r="G87" s="19"/>
      <x:c r="H87" s="19"/>
      <x:c r="I87" s="19"/>
      <x:c r="J87" s="19"/>
      <x:c r="K87" s="19"/>
      <x:c r="L87" s="19"/>
      <x:c r="M87" s="64"/>
      <x:c r="N87" s="64"/>
      <x:c r="O87" s="64"/>
      <x:c r="P87" s="64"/>
      <x:c r="Q87" s="64"/>
      <x:c r="R87" s="64"/>
      <x:c r="S87" s="64"/>
      <x:c r="T87" s="64"/>
      <x:c r="U87" s="64"/>
      <x:c r="V87" s="64"/>
      <x:c r="W87" s="64"/>
      <x:c r="X87" s="64"/>
      <x:c r="Y87" s="64"/>
      <x:c r="Z87" s="64"/>
      <x:c r="AA87" s="64"/>
      <x:c r="AB87" s="64"/>
    </x:row>
    <x:row r="88">
      <x:c r="A88" s="19"/>
      <x:c r="B88" s="19"/>
      <x:c r="C88" s="19"/>
      <x:c r="D88" s="19"/>
      <x:c r="E88" s="19"/>
      <x:c r="F88" s="19"/>
      <x:c r="G88" s="19"/>
      <x:c r="H88" s="19"/>
      <x:c r="I88" s="19"/>
      <x:c r="J88" s="19"/>
      <x:c r="K88" s="19"/>
      <x:c r="L88" s="19"/>
      <x:c r="M88" s="64"/>
      <x:c r="N88" s="64"/>
      <x:c r="O88" s="64"/>
      <x:c r="P88" s="64"/>
      <x:c r="Q88" s="64"/>
      <x:c r="R88" s="64"/>
      <x:c r="S88" s="64"/>
      <x:c r="T88" s="64"/>
      <x:c r="U88" s="64"/>
      <x:c r="V88" s="64"/>
      <x:c r="W88" s="64"/>
      <x:c r="X88" s="64"/>
      <x:c r="Y88" s="64"/>
      <x:c r="Z88" s="64"/>
      <x:c r="AA88" s="64"/>
      <x:c r="AB88" s="64"/>
    </x:row>
    <x:row r="89">
      <x:c r="A89" s="19"/>
      <x:c r="B89" s="19"/>
      <x:c r="C89" s="19"/>
      <x:c r="D89" s="19"/>
      <x:c r="E89" s="19"/>
      <x:c r="F89" s="19"/>
      <x:c r="G89" s="19"/>
      <x:c r="H89" s="19"/>
      <x:c r="I89" s="19"/>
      <x:c r="J89" s="19"/>
      <x:c r="K89" s="19"/>
      <x:c r="L89" s="19"/>
      <x:c r="M89" s="64"/>
      <x:c r="N89" s="64"/>
      <x:c r="O89" s="64"/>
      <x:c r="P89" s="64"/>
      <x:c r="Q89" s="64"/>
      <x:c r="R89" s="64"/>
      <x:c r="S89" s="64"/>
      <x:c r="T89" s="64"/>
      <x:c r="U89" s="64"/>
      <x:c r="V89" s="64"/>
      <x:c r="W89" s="64"/>
      <x:c r="X89" s="64"/>
      <x:c r="Y89" s="64"/>
      <x:c r="Z89" s="64"/>
      <x:c r="AA89" s="64"/>
      <x:c r="AB89" s="64"/>
    </x:row>
    <x:row r="90">
      <x:c r="A90" s="19"/>
      <x:c r="B90" s="19"/>
      <x:c r="C90" s="19"/>
      <x:c r="D90" s="19"/>
      <x:c r="E90" s="19"/>
      <x:c r="F90" s="19"/>
      <x:c r="G90" s="19"/>
      <x:c r="H90" s="19"/>
      <x:c r="I90" s="19"/>
      <x:c r="J90" s="19"/>
      <x:c r="K90" s="19"/>
      <x:c r="L90" s="19"/>
      <x:c r="M90" s="64"/>
      <x:c r="N90" s="64"/>
      <x:c r="O90" s="64"/>
      <x:c r="P90" s="64"/>
      <x:c r="Q90" s="64"/>
      <x:c r="R90" s="64"/>
      <x:c r="S90" s="64"/>
      <x:c r="T90" s="64"/>
      <x:c r="U90" s="64"/>
      <x:c r="V90" s="64"/>
      <x:c r="W90" s="64"/>
      <x:c r="X90" s="64"/>
      <x:c r="Y90" s="64"/>
      <x:c r="Z90" s="64"/>
      <x:c r="AA90" s="64"/>
      <x:c r="AB90" s="64"/>
    </x:row>
    <x:row r="91">
      <x:c r="A91" s="19"/>
      <x:c r="B91" s="19"/>
      <x:c r="C91" s="19"/>
      <x:c r="D91" s="19"/>
      <x:c r="E91" s="19"/>
      <x:c r="F91" s="19"/>
      <x:c r="G91" s="19"/>
      <x:c r="H91" s="19"/>
      <x:c r="I91" s="19"/>
      <x:c r="J91" s="19"/>
      <x:c r="K91" s="19"/>
      <x:c r="L91" s="19"/>
      <x:c r="M91" s="64"/>
      <x:c r="N91" s="64"/>
      <x:c r="O91" s="64"/>
      <x:c r="P91" s="64"/>
      <x:c r="Q91" s="64"/>
      <x:c r="R91" s="64"/>
      <x:c r="S91" s="64"/>
      <x:c r="T91" s="64"/>
      <x:c r="U91" s="64"/>
      <x:c r="V91" s="64"/>
      <x:c r="W91" s="64"/>
      <x:c r="X91" s="64"/>
      <x:c r="Y91" s="64"/>
      <x:c r="Z91" s="64"/>
      <x:c r="AA91" s="64"/>
      <x:c r="AB91" s="64"/>
    </x:row>
    <x:row r="92">
      <x:c r="A92" s="19"/>
      <x:c r="B92" s="19"/>
      <x:c r="C92" s="19"/>
      <x:c r="D92" s="19"/>
      <x:c r="E92" s="19"/>
      <x:c r="F92" s="19"/>
      <x:c r="G92" s="19"/>
      <x:c r="H92" s="19"/>
      <x:c r="I92" s="19"/>
      <x:c r="J92" s="19"/>
      <x:c r="K92" s="19"/>
      <x:c r="L92" s="19"/>
      <x:c r="M92" s="64"/>
      <x:c r="N92" s="64"/>
      <x:c r="O92" s="64"/>
      <x:c r="P92" s="64"/>
      <x:c r="Q92" s="64"/>
      <x:c r="R92" s="64"/>
      <x:c r="S92" s="64"/>
      <x:c r="T92" s="64"/>
      <x:c r="U92" s="64"/>
      <x:c r="V92" s="64"/>
      <x:c r="W92" s="64"/>
      <x:c r="X92" s="64"/>
      <x:c r="Y92" s="64"/>
      <x:c r="Z92" s="64"/>
      <x:c r="AA92" s="64"/>
      <x:c r="AB92" s="64"/>
    </x:row>
    <x:row r="93">
      <x:c r="A93" s="19"/>
      <x:c r="B93" s="19"/>
      <x:c r="C93" s="19"/>
      <x:c r="D93" s="19"/>
      <x:c r="E93" s="19"/>
      <x:c r="F93" s="19"/>
      <x:c r="G93" s="19"/>
      <x:c r="H93" s="19"/>
      <x:c r="I93" s="19"/>
      <x:c r="J93" s="19"/>
      <x:c r="K93" s="19"/>
      <x:c r="L93" s="19"/>
      <x:c r="M93" s="64"/>
      <x:c r="N93" s="64"/>
      <x:c r="O93" s="64"/>
      <x:c r="P93" s="64"/>
      <x:c r="Q93" s="64"/>
      <x:c r="R93" s="64"/>
      <x:c r="S93" s="64"/>
      <x:c r="T93" s="64"/>
      <x:c r="U93" s="64"/>
      <x:c r="V93" s="64"/>
      <x:c r="W93" s="64"/>
      <x:c r="X93" s="64"/>
      <x:c r="Y93" s="64"/>
      <x:c r="Z93" s="64"/>
      <x:c r="AA93" s="64"/>
      <x:c r="AB93" s="64"/>
    </x:row>
    <x:row r="94">
      <x:c r="A94" s="19"/>
      <x:c r="B94" s="19"/>
      <x:c r="C94" s="19"/>
      <x:c r="D94" s="19"/>
      <x:c r="E94" s="19"/>
      <x:c r="F94" s="19"/>
      <x:c r="G94" s="19"/>
      <x:c r="H94" s="19"/>
      <x:c r="I94" s="19"/>
      <x:c r="J94" s="19"/>
      <x:c r="K94" s="19"/>
      <x:c r="L94" s="19"/>
      <x:c r="M94" s="64"/>
      <x:c r="N94" s="64"/>
      <x:c r="O94" s="64"/>
      <x:c r="P94" s="64"/>
      <x:c r="Q94" s="64"/>
      <x:c r="R94" s="64"/>
      <x:c r="S94" s="64"/>
      <x:c r="T94" s="64"/>
      <x:c r="U94" s="64"/>
      <x:c r="V94" s="64"/>
      <x:c r="W94" s="64"/>
      <x:c r="X94" s="64"/>
      <x:c r="Y94" s="64"/>
      <x:c r="Z94" s="64"/>
      <x:c r="AA94" s="64"/>
      <x:c r="AB94" s="64"/>
    </x:row>
    <x:row r="95">
      <x:c r="A95" s="19"/>
      <x:c r="B95" s="19"/>
      <x:c r="C95" s="19"/>
      <x:c r="D95" s="19"/>
      <x:c r="E95" s="19"/>
      <x:c r="F95" s="19"/>
      <x:c r="G95" s="19"/>
      <x:c r="H95" s="19"/>
      <x:c r="I95" s="19"/>
      <x:c r="J95" s="19"/>
      <x:c r="K95" s="19"/>
      <x:c r="L95" s="19"/>
      <x:c r="M95" s="64"/>
      <x:c r="N95" s="64"/>
      <x:c r="O95" s="64"/>
      <x:c r="P95" s="64"/>
      <x:c r="Q95" s="64"/>
      <x:c r="R95" s="64"/>
      <x:c r="S95" s="64"/>
      <x:c r="T95" s="64"/>
      <x:c r="U95" s="64"/>
      <x:c r="V95" s="64"/>
      <x:c r="W95" s="64"/>
      <x:c r="X95" s="64"/>
      <x:c r="Y95" s="64"/>
      <x:c r="Z95" s="64"/>
      <x:c r="AA95" s="64"/>
      <x:c r="AB95" s="64"/>
    </x:row>
    <x:row r="96">
      <x:c r="A96" s="19"/>
      <x:c r="B96" s="19"/>
      <x:c r="C96" s="19"/>
      <x:c r="D96" s="19"/>
      <x:c r="E96" s="19"/>
      <x:c r="F96" s="19"/>
      <x:c r="G96" s="19"/>
      <x:c r="H96" s="19"/>
      <x:c r="I96" s="19"/>
      <x:c r="J96" s="19"/>
      <x:c r="K96" s="19"/>
      <x:c r="L96" s="19"/>
      <x:c r="M96" s="64"/>
      <x:c r="N96" s="64"/>
      <x:c r="O96" s="64"/>
      <x:c r="P96" s="64"/>
      <x:c r="Q96" s="64"/>
      <x:c r="R96" s="64"/>
      <x:c r="S96" s="64"/>
      <x:c r="T96" s="64"/>
      <x:c r="U96" s="64"/>
      <x:c r="V96" s="64"/>
      <x:c r="W96" s="64"/>
      <x:c r="X96" s="64"/>
      <x:c r="Y96" s="64"/>
      <x:c r="Z96" s="64"/>
      <x:c r="AA96" s="64"/>
      <x:c r="AB96" s="64"/>
    </x:row>
    <x:row r="97">
      <x:c r="A97" s="19"/>
      <x:c r="B97" s="19"/>
      <x:c r="C97" s="19"/>
      <x:c r="D97" s="19"/>
      <x:c r="E97" s="19"/>
      <x:c r="F97" s="19"/>
      <x:c r="G97" s="19"/>
      <x:c r="H97" s="19"/>
      <x:c r="I97" s="19"/>
      <x:c r="J97" s="19"/>
      <x:c r="K97" s="19"/>
      <x:c r="L97" s="19"/>
      <x:c r="M97" s="64"/>
      <x:c r="N97" s="64"/>
      <x:c r="O97" s="64"/>
      <x:c r="P97" s="64"/>
      <x:c r="Q97" s="64"/>
      <x:c r="R97" s="64"/>
      <x:c r="S97" s="64"/>
      <x:c r="T97" s="64"/>
      <x:c r="U97" s="64"/>
      <x:c r="V97" s="64"/>
      <x:c r="W97" s="64"/>
      <x:c r="X97" s="64"/>
      <x:c r="Y97" s="64"/>
      <x:c r="Z97" s="64"/>
      <x:c r="AA97" s="64"/>
      <x:c r="AB97" s="64"/>
    </x:row>
    <x:row r="98">
      <x:c r="A98" s="19"/>
      <x:c r="B98" s="19"/>
      <x:c r="C98" s="19"/>
      <x:c r="D98" s="19"/>
      <x:c r="E98" s="19"/>
      <x:c r="F98" s="19"/>
      <x:c r="G98" s="19"/>
      <x:c r="H98" s="19"/>
      <x:c r="I98" s="19"/>
      <x:c r="J98" s="19"/>
      <x:c r="K98" s="19"/>
      <x:c r="L98" s="19"/>
      <x:c r="M98" s="64"/>
      <x:c r="N98" s="64"/>
      <x:c r="O98" s="64"/>
      <x:c r="P98" s="64"/>
      <x:c r="Q98" s="64"/>
      <x:c r="R98" s="64"/>
      <x:c r="S98" s="64"/>
      <x:c r="T98" s="64"/>
      <x:c r="U98" s="64"/>
      <x:c r="V98" s="64"/>
      <x:c r="W98" s="64"/>
      <x:c r="X98" s="64"/>
      <x:c r="Y98" s="64"/>
      <x:c r="Z98" s="64"/>
      <x:c r="AA98" s="64"/>
      <x:c r="AB98" s="64"/>
    </x:row>
    <x:row r="99">
      <x:c r="A99" s="19"/>
      <x:c r="B99" s="19"/>
      <x:c r="C99" s="19"/>
      <x:c r="D99" s="19"/>
      <x:c r="E99" s="19"/>
      <x:c r="F99" s="19"/>
      <x:c r="G99" s="19"/>
      <x:c r="H99" s="19"/>
      <x:c r="I99" s="19"/>
      <x:c r="J99" s="19"/>
      <x:c r="K99" s="19"/>
      <x:c r="L99" s="19"/>
      <x:c r="M99" s="64"/>
      <x:c r="N99" s="64"/>
      <x:c r="O99" s="64"/>
      <x:c r="P99" s="64"/>
      <x:c r="Q99" s="64"/>
      <x:c r="R99" s="64"/>
      <x:c r="S99" s="64"/>
      <x:c r="T99" s="64"/>
      <x:c r="U99" s="64"/>
      <x:c r="V99" s="64"/>
      <x:c r="W99" s="64"/>
      <x:c r="X99" s="64"/>
      <x:c r="Y99" s="64"/>
      <x:c r="Z99" s="64"/>
      <x:c r="AA99" s="64"/>
      <x:c r="AB99" s="64"/>
    </x:row>
    <x:row r="100">
      <x:c r="A100" s="19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19"/>
      <x:c r="L100" s="19"/>
      <x:c r="M100" s="64"/>
      <x:c r="N100" s="64"/>
      <x:c r="O100" s="64"/>
      <x:c r="P100" s="64"/>
      <x:c r="Q100" s="64"/>
      <x:c r="R100" s="64"/>
      <x:c r="S100" s="64"/>
      <x:c r="T100" s="64"/>
      <x:c r="U100" s="64"/>
      <x:c r="V100" s="64"/>
      <x:c r="W100" s="64"/>
      <x:c r="X100" s="64"/>
      <x:c r="Y100" s="64"/>
      <x:c r="Z100" s="64"/>
      <x:c r="AA100" s="64"/>
      <x:c r="AB100" s="64"/>
    </x:row>
    <x:row r="101">
      <x:c r="A101" s="19"/>
      <x:c r="B101" s="19"/>
      <x:c r="C101" s="19"/>
      <x:c r="D101" s="19"/>
      <x:c r="E101" s="19"/>
      <x:c r="F101" s="19"/>
      <x:c r="G101" s="19"/>
      <x:c r="H101" s="19"/>
      <x:c r="I101" s="19"/>
      <x:c r="J101" s="19"/>
      <x:c r="K101" s="19"/>
      <x:c r="L101" s="19"/>
      <x:c r="M101" s="64"/>
      <x:c r="N101" s="64"/>
      <x:c r="O101" s="64"/>
      <x:c r="P101" s="64"/>
      <x:c r="Q101" s="64"/>
      <x:c r="R101" s="64"/>
      <x:c r="S101" s="64"/>
      <x:c r="T101" s="64"/>
      <x:c r="U101" s="64"/>
      <x:c r="V101" s="64"/>
      <x:c r="W101" s="64"/>
      <x:c r="X101" s="64"/>
      <x:c r="Y101" s="64"/>
      <x:c r="Z101" s="64"/>
      <x:c r="AA101" s="64"/>
      <x:c r="AB101" s="64"/>
    </x:row>
    <x:row r="102">
      <x:c r="A102" s="19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19"/>
      <x:c r="L102" s="19"/>
      <x:c r="M102" s="64"/>
      <x:c r="N102" s="64"/>
      <x:c r="O102" s="64"/>
      <x:c r="P102" s="64"/>
      <x:c r="Q102" s="64"/>
      <x:c r="R102" s="64"/>
      <x:c r="S102" s="64"/>
      <x:c r="T102" s="64"/>
      <x:c r="U102" s="64"/>
      <x:c r="V102" s="64"/>
      <x:c r="W102" s="64"/>
      <x:c r="X102" s="64"/>
      <x:c r="Y102" s="64"/>
      <x:c r="Z102" s="64"/>
      <x:c r="AA102" s="64"/>
      <x:c r="AB102" s="64"/>
    </x:row>
    <x:row r="103">
      <x:c r="A103" s="19"/>
      <x:c r="B103" s="19"/>
      <x:c r="C103" s="19"/>
      <x:c r="D103" s="19"/>
      <x:c r="E103" s="19"/>
      <x:c r="F103" s="19"/>
      <x:c r="G103" s="19"/>
      <x:c r="H103" s="19"/>
      <x:c r="I103" s="19"/>
      <x:c r="J103" s="19"/>
      <x:c r="K103" s="19"/>
      <x:c r="L103" s="19"/>
      <x:c r="M103" s="64"/>
      <x:c r="N103" s="64"/>
      <x:c r="O103" s="64"/>
      <x:c r="P103" s="64"/>
      <x:c r="Q103" s="64"/>
      <x:c r="R103" s="64"/>
      <x:c r="S103" s="64"/>
      <x:c r="T103" s="64"/>
      <x:c r="U103" s="64"/>
      <x:c r="V103" s="64"/>
      <x:c r="W103" s="64"/>
      <x:c r="X103" s="64"/>
      <x:c r="Y103" s="64"/>
      <x:c r="Z103" s="64"/>
      <x:c r="AA103" s="64"/>
      <x:c r="AB103" s="64"/>
    </x:row>
    <x:row r="104">
      <x:c r="A104" s="19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19"/>
      <x:c r="L104" s="19"/>
      <x:c r="M104" s="64"/>
      <x:c r="N104" s="64"/>
      <x:c r="O104" s="64"/>
      <x:c r="P104" s="64"/>
      <x:c r="Q104" s="64"/>
      <x:c r="R104" s="64"/>
      <x:c r="S104" s="64"/>
      <x:c r="T104" s="64"/>
      <x:c r="U104" s="64"/>
      <x:c r="V104" s="64"/>
      <x:c r="W104" s="64"/>
      <x:c r="X104" s="64"/>
      <x:c r="Y104" s="64"/>
      <x:c r="Z104" s="64"/>
      <x:c r="AA104" s="64"/>
      <x:c r="AB104" s="64"/>
    </x:row>
    <x:row r="105">
      <x:c r="A105" s="19"/>
      <x:c r="B105" s="19"/>
      <x:c r="C105" s="19"/>
      <x:c r="D105" s="19"/>
      <x:c r="E105" s="19"/>
      <x:c r="F105" s="19"/>
      <x:c r="G105" s="19"/>
      <x:c r="H105" s="19"/>
      <x:c r="I105" s="19"/>
      <x:c r="J105" s="19"/>
      <x:c r="K105" s="19"/>
      <x:c r="L105" s="19"/>
      <x:c r="M105" s="64"/>
      <x:c r="N105" s="64"/>
      <x:c r="O105" s="64"/>
      <x:c r="P105" s="64"/>
      <x:c r="Q105" s="64"/>
      <x:c r="R105" s="64"/>
      <x:c r="S105" s="64"/>
      <x:c r="T105" s="64"/>
      <x:c r="U105" s="64"/>
      <x:c r="V105" s="64"/>
      <x:c r="W105" s="64"/>
      <x:c r="X105" s="64"/>
      <x:c r="Y105" s="64"/>
      <x:c r="Z105" s="64"/>
      <x:c r="AA105" s="64"/>
      <x:c r="AB105" s="64"/>
    </x:row>
    <x:row r="106">
      <x:c r="A106" s="19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19"/>
      <x:c r="L106" s="19"/>
      <x:c r="M106" s="64"/>
      <x:c r="N106" s="64"/>
      <x:c r="O106" s="64"/>
      <x:c r="P106" s="64"/>
      <x:c r="Q106" s="64"/>
      <x:c r="R106" s="64"/>
      <x:c r="S106" s="64"/>
      <x:c r="T106" s="64"/>
      <x:c r="U106" s="64"/>
      <x:c r="V106" s="64"/>
      <x:c r="W106" s="64"/>
      <x:c r="X106" s="64"/>
      <x:c r="Y106" s="64"/>
      <x:c r="Z106" s="64"/>
      <x:c r="AA106" s="64"/>
      <x:c r="AB106" s="64"/>
    </x:row>
    <x:row r="107">
      <x:c r="A107" s="19"/>
      <x:c r="B107" s="19"/>
      <x:c r="C107" s="19"/>
      <x:c r="D107" s="19"/>
      <x:c r="E107" s="19"/>
      <x:c r="F107" s="19"/>
      <x:c r="G107" s="19"/>
      <x:c r="H107" s="19"/>
      <x:c r="I107" s="19"/>
      <x:c r="J107" s="19"/>
      <x:c r="K107" s="19"/>
      <x:c r="L107" s="19"/>
      <x:c r="M107" s="64"/>
      <x:c r="N107" s="64"/>
      <x:c r="O107" s="64"/>
      <x:c r="P107" s="64"/>
      <x:c r="Q107" s="64"/>
      <x:c r="R107" s="64"/>
      <x:c r="S107" s="64"/>
      <x:c r="T107" s="64"/>
      <x:c r="U107" s="64"/>
      <x:c r="V107" s="64"/>
      <x:c r="W107" s="64"/>
      <x:c r="X107" s="64"/>
      <x:c r="Y107" s="64"/>
      <x:c r="Z107" s="64"/>
      <x:c r="AA107" s="64"/>
      <x:c r="AB107" s="64"/>
    </x:row>
    <x:row r="108">
      <x:c r="A108" s="19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19"/>
      <x:c r="L108" s="19"/>
      <x:c r="M108" s="64"/>
      <x:c r="N108" s="64"/>
      <x:c r="O108" s="64"/>
      <x:c r="P108" s="64"/>
      <x:c r="Q108" s="64"/>
      <x:c r="R108" s="64"/>
      <x:c r="S108" s="64"/>
      <x:c r="T108" s="64"/>
      <x:c r="U108" s="64"/>
      <x:c r="V108" s="64"/>
      <x:c r="W108" s="64"/>
      <x:c r="X108" s="64"/>
      <x:c r="Y108" s="64"/>
      <x:c r="Z108" s="64"/>
      <x:c r="AA108" s="64"/>
      <x:c r="AB108" s="64"/>
    </x:row>
    <x:row r="109">
      <x:c r="A109" s="19"/>
      <x:c r="B109" s="19"/>
      <x:c r="C109" s="19"/>
      <x:c r="D109" s="19"/>
      <x:c r="E109" s="19"/>
      <x:c r="F109" s="19"/>
      <x:c r="G109" s="19"/>
      <x:c r="H109" s="19"/>
      <x:c r="I109" s="19"/>
      <x:c r="J109" s="19"/>
      <x:c r="K109" s="19"/>
      <x:c r="L109" s="19"/>
      <x:c r="M109" s="64"/>
      <x:c r="N109" s="64"/>
      <x:c r="O109" s="64"/>
      <x:c r="P109" s="64"/>
      <x:c r="Q109" s="64"/>
      <x:c r="R109" s="64"/>
      <x:c r="S109" s="64"/>
      <x:c r="T109" s="64"/>
      <x:c r="U109" s="64"/>
      <x:c r="V109" s="64"/>
      <x:c r="W109" s="64"/>
      <x:c r="X109" s="64"/>
      <x:c r="Y109" s="64"/>
      <x:c r="Z109" s="64"/>
      <x:c r="AA109" s="64"/>
      <x:c r="AB109" s="64"/>
    </x:row>
    <x:row r="110">
      <x:c r="A110" s="19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19"/>
      <x:c r="L110" s="19"/>
      <x:c r="M110" s="64"/>
      <x:c r="N110" s="64"/>
      <x:c r="O110" s="64"/>
      <x:c r="P110" s="64"/>
      <x:c r="Q110" s="64"/>
      <x:c r="R110" s="64"/>
      <x:c r="S110" s="64"/>
      <x:c r="T110" s="64"/>
      <x:c r="U110" s="64"/>
      <x:c r="V110" s="64"/>
      <x:c r="W110" s="64"/>
      <x:c r="X110" s="64"/>
      <x:c r="Y110" s="64"/>
      <x:c r="Z110" s="64"/>
      <x:c r="AA110" s="64"/>
      <x:c r="AB110" s="64"/>
    </x:row>
    <x:row r="111">
      <x:c r="A111" s="19"/>
      <x:c r="B111" s="19"/>
      <x:c r="C111" s="19"/>
      <x:c r="D111" s="19"/>
      <x:c r="E111" s="19"/>
      <x:c r="F111" s="19"/>
      <x:c r="G111" s="19"/>
      <x:c r="H111" s="19"/>
      <x:c r="I111" s="19"/>
      <x:c r="J111" s="19"/>
      <x:c r="K111" s="19"/>
      <x:c r="L111" s="19"/>
      <x:c r="M111" s="64"/>
      <x:c r="N111" s="64"/>
      <x:c r="O111" s="64"/>
      <x:c r="P111" s="64"/>
      <x:c r="Q111" s="64"/>
      <x:c r="R111" s="64"/>
      <x:c r="S111" s="64"/>
      <x:c r="T111" s="64"/>
      <x:c r="U111" s="64"/>
      <x:c r="V111" s="64"/>
      <x:c r="W111" s="64"/>
      <x:c r="X111" s="64"/>
      <x:c r="Y111" s="64"/>
      <x:c r="Z111" s="64"/>
      <x:c r="AA111" s="64"/>
      <x:c r="AB111" s="64"/>
    </x:row>
    <x:row r="112">
      <x:c r="A112" s="19"/>
      <x:c r="B112" s="19"/>
      <x:c r="C112" s="19"/>
      <x:c r="D112" s="19"/>
      <x:c r="E112" s="19"/>
      <x:c r="F112" s="19"/>
      <x:c r="G112" s="19"/>
      <x:c r="H112" s="19"/>
      <x:c r="I112" s="19"/>
      <x:c r="J112" s="19"/>
      <x:c r="K112" s="19"/>
      <x:c r="L112" s="19"/>
      <x:c r="M112" s="64"/>
      <x:c r="N112" s="64"/>
      <x:c r="O112" s="64"/>
      <x:c r="P112" s="64"/>
      <x:c r="Q112" s="64"/>
      <x:c r="R112" s="64"/>
      <x:c r="S112" s="64"/>
      <x:c r="T112" s="64"/>
      <x:c r="U112" s="64"/>
      <x:c r="V112" s="64"/>
      <x:c r="W112" s="64"/>
      <x:c r="X112" s="64"/>
      <x:c r="Y112" s="64"/>
      <x:c r="Z112" s="64"/>
      <x:c r="AA112" s="64"/>
      <x:c r="AB112" s="64"/>
    </x:row>
    <x:row r="113">
      <x:c r="A113" s="19"/>
      <x:c r="B113" s="19"/>
      <x:c r="C113" s="19"/>
      <x:c r="D113" s="19"/>
      <x:c r="E113" s="19"/>
      <x:c r="F113" s="19"/>
      <x:c r="G113" s="19"/>
      <x:c r="H113" s="19"/>
      <x:c r="I113" s="19"/>
      <x:c r="J113" s="19"/>
      <x:c r="K113" s="19"/>
      <x:c r="L113" s="19"/>
      <x:c r="M113" s="64"/>
      <x:c r="N113" s="64"/>
      <x:c r="O113" s="64"/>
      <x:c r="P113" s="64"/>
      <x:c r="Q113" s="64"/>
      <x:c r="R113" s="64"/>
      <x:c r="S113" s="64"/>
      <x:c r="T113" s="64"/>
      <x:c r="U113" s="64"/>
      <x:c r="V113" s="64"/>
      <x:c r="W113" s="64"/>
      <x:c r="X113" s="64"/>
      <x:c r="Y113" s="64"/>
      <x:c r="Z113" s="64"/>
      <x:c r="AA113" s="64"/>
      <x:c r="AB113" s="64"/>
    </x:row>
    <x:row r="114">
      <x:c r="A114" s="19"/>
      <x:c r="B114" s="19"/>
      <x:c r="C114" s="19"/>
      <x:c r="D114" s="19"/>
      <x:c r="E114" s="19"/>
      <x:c r="F114" s="19"/>
      <x:c r="G114" s="19"/>
      <x:c r="H114" s="19"/>
      <x:c r="I114" s="19"/>
      <x:c r="J114" s="19"/>
      <x:c r="K114" s="19"/>
      <x:c r="L114" s="19"/>
      <x:c r="M114" s="64"/>
      <x:c r="N114" s="64"/>
      <x:c r="O114" s="64"/>
      <x:c r="P114" s="64"/>
      <x:c r="Q114" s="64"/>
      <x:c r="R114" s="64"/>
      <x:c r="S114" s="64"/>
      <x:c r="T114" s="64"/>
      <x:c r="U114" s="64"/>
      <x:c r="V114" s="64"/>
      <x:c r="W114" s="64"/>
      <x:c r="X114" s="64"/>
      <x:c r="Y114" s="64"/>
      <x:c r="Z114" s="64"/>
      <x:c r="AA114" s="64"/>
      <x:c r="AB114" s="64"/>
    </x:row>
    <x:row r="115">
      <x:c r="A115" s="19"/>
      <x:c r="B115" s="19"/>
      <x:c r="C115" s="19"/>
      <x:c r="D115" s="19"/>
      <x:c r="E115" s="19"/>
      <x:c r="F115" s="19"/>
      <x:c r="G115" s="19"/>
      <x:c r="H115" s="19"/>
      <x:c r="I115" s="19"/>
      <x:c r="J115" s="19"/>
      <x:c r="K115" s="19"/>
      <x:c r="L115" s="19"/>
      <x:c r="M115" s="64"/>
      <x:c r="N115" s="64"/>
      <x:c r="O115" s="64"/>
      <x:c r="P115" s="64"/>
      <x:c r="Q115" s="64"/>
      <x:c r="R115" s="64"/>
      <x:c r="S115" s="64"/>
      <x:c r="T115" s="64"/>
      <x:c r="U115" s="64"/>
      <x:c r="V115" s="64"/>
      <x:c r="W115" s="64"/>
      <x:c r="X115" s="64"/>
      <x:c r="Y115" s="64"/>
      <x:c r="Z115" s="64"/>
      <x:c r="AA115" s="64"/>
      <x:c r="AB115" s="64"/>
    </x:row>
    <x:row r="116">
      <x:c r="A116" s="19"/>
      <x:c r="B116" s="19"/>
      <x:c r="C116" s="19"/>
      <x:c r="D116" s="19"/>
      <x:c r="E116" s="19"/>
      <x:c r="F116" s="19"/>
      <x:c r="G116" s="19"/>
      <x:c r="H116" s="19"/>
      <x:c r="I116" s="19"/>
      <x:c r="J116" s="19"/>
      <x:c r="K116" s="19"/>
      <x:c r="L116" s="19"/>
      <x:c r="M116" s="64"/>
      <x:c r="N116" s="64"/>
      <x:c r="O116" s="64"/>
      <x:c r="P116" s="64"/>
      <x:c r="Q116" s="64"/>
      <x:c r="R116" s="64"/>
      <x:c r="S116" s="64"/>
      <x:c r="T116" s="64"/>
      <x:c r="U116" s="64"/>
      <x:c r="V116" s="64"/>
      <x:c r="W116" s="64"/>
      <x:c r="X116" s="64"/>
      <x:c r="Y116" s="64"/>
      <x:c r="Z116" s="64"/>
      <x:c r="AA116" s="64"/>
      <x:c r="AB116" s="64"/>
    </x:row>
    <x:row r="117">
      <x:c r="A117" s="19"/>
      <x:c r="B117" s="19"/>
      <x:c r="C117" s="19"/>
      <x:c r="D117" s="19"/>
      <x:c r="E117" s="19"/>
      <x:c r="F117" s="19"/>
      <x:c r="G117" s="19"/>
      <x:c r="H117" s="19"/>
      <x:c r="I117" s="19"/>
      <x:c r="J117" s="19"/>
      <x:c r="K117" s="19"/>
      <x:c r="L117" s="19"/>
      <x:c r="M117" s="64"/>
      <x:c r="N117" s="64"/>
      <x:c r="O117" s="64"/>
      <x:c r="P117" s="64"/>
      <x:c r="Q117" s="64"/>
      <x:c r="R117" s="64"/>
      <x:c r="S117" s="64"/>
      <x:c r="T117" s="64"/>
      <x:c r="U117" s="64"/>
      <x:c r="V117" s="64"/>
      <x:c r="W117" s="64"/>
      <x:c r="X117" s="64"/>
      <x:c r="Y117" s="64"/>
      <x:c r="Z117" s="64"/>
      <x:c r="AA117" s="64"/>
      <x:c r="AB117" s="64"/>
    </x:row>
    <x:row r="118">
      <x:c r="A118" s="19"/>
      <x:c r="B118" s="19"/>
      <x:c r="C118" s="19"/>
      <x:c r="D118" s="19"/>
      <x:c r="E118" s="19"/>
      <x:c r="F118" s="19"/>
      <x:c r="G118" s="19"/>
      <x:c r="H118" s="19"/>
      <x:c r="I118" s="19"/>
      <x:c r="J118" s="19"/>
      <x:c r="K118" s="19"/>
      <x:c r="L118" s="19"/>
      <x:c r="M118" s="64"/>
      <x:c r="N118" s="64"/>
      <x:c r="O118" s="64"/>
      <x:c r="P118" s="64"/>
      <x:c r="Q118" s="64"/>
      <x:c r="R118" s="64"/>
      <x:c r="S118" s="64"/>
      <x:c r="T118" s="64"/>
      <x:c r="U118" s="64"/>
      <x:c r="V118" s="64"/>
      <x:c r="W118" s="64"/>
      <x:c r="X118" s="64"/>
      <x:c r="Y118" s="64"/>
      <x:c r="Z118" s="64"/>
      <x:c r="AA118" s="64"/>
      <x:c r="AB118" s="64"/>
    </x:row>
    <x:row r="119">
      <x:c r="A119" s="19"/>
      <x:c r="B119" s="19"/>
      <x:c r="C119" s="19"/>
      <x:c r="D119" s="19"/>
      <x:c r="E119" s="19"/>
      <x:c r="F119" s="19"/>
      <x:c r="G119" s="19"/>
      <x:c r="H119" s="19"/>
      <x:c r="I119" s="19"/>
      <x:c r="J119" s="19"/>
      <x:c r="K119" s="19"/>
      <x:c r="L119" s="19"/>
      <x:c r="M119" s="64"/>
      <x:c r="N119" s="64"/>
      <x:c r="O119" s="64"/>
      <x:c r="P119" s="64"/>
      <x:c r="Q119" s="64"/>
      <x:c r="R119" s="64"/>
      <x:c r="S119" s="64"/>
      <x:c r="T119" s="64"/>
      <x:c r="U119" s="64"/>
      <x:c r="V119" s="64"/>
      <x:c r="W119" s="64"/>
      <x:c r="X119" s="64"/>
      <x:c r="Y119" s="64"/>
      <x:c r="Z119" s="64"/>
      <x:c r="AA119" s="64"/>
      <x:c r="AB119" s="64"/>
    </x:row>
    <x:row r="120">
      <x:c r="A120" s="19"/>
      <x:c r="B120" s="19"/>
      <x:c r="C120" s="19"/>
      <x:c r="D120" s="19"/>
      <x:c r="E120" s="19"/>
      <x:c r="F120" s="19"/>
      <x:c r="G120" s="19"/>
      <x:c r="H120" s="19"/>
      <x:c r="I120" s="19"/>
      <x:c r="J120" s="19"/>
      <x:c r="K120" s="19"/>
      <x:c r="L120" s="19"/>
      <x:c r="M120" s="64"/>
      <x:c r="N120" s="64"/>
      <x:c r="O120" s="64"/>
      <x:c r="P120" s="64"/>
      <x:c r="Q120" s="64"/>
      <x:c r="R120" s="64"/>
      <x:c r="S120" s="64"/>
      <x:c r="T120" s="64"/>
      <x:c r="U120" s="64"/>
      <x:c r="V120" s="64"/>
      <x:c r="W120" s="64"/>
      <x:c r="X120" s="64"/>
      <x:c r="Y120" s="64"/>
      <x:c r="Z120" s="64"/>
      <x:c r="AA120" s="64"/>
      <x:c r="AB120" s="64"/>
    </x:row>
    <x:row r="121">
      <x:c r="A121" s="19"/>
      <x:c r="B121" s="19"/>
      <x:c r="C121" s="19"/>
      <x:c r="D121" s="19"/>
      <x:c r="E121" s="19"/>
      <x:c r="F121" s="19"/>
      <x:c r="G121" s="19"/>
      <x:c r="H121" s="19"/>
      <x:c r="I121" s="19"/>
      <x:c r="J121" s="19"/>
      <x:c r="K121" s="19"/>
      <x:c r="L121" s="19"/>
      <x:c r="M121" s="64"/>
      <x:c r="N121" s="64"/>
      <x:c r="O121" s="64"/>
      <x:c r="P121" s="64"/>
      <x:c r="Q121" s="64"/>
      <x:c r="R121" s="64"/>
      <x:c r="S121" s="64"/>
      <x:c r="T121" s="64"/>
      <x:c r="U121" s="64"/>
      <x:c r="V121" s="64"/>
      <x:c r="W121" s="64"/>
      <x:c r="X121" s="64"/>
      <x:c r="Y121" s="64"/>
      <x:c r="Z121" s="64"/>
      <x:c r="AA121" s="64"/>
      <x:c r="AB121" s="64"/>
    </x:row>
    <x:row r="122">
      <x:c r="A122" s="19"/>
      <x:c r="B122" s="19"/>
      <x:c r="C122" s="19"/>
      <x:c r="D122" s="19"/>
      <x:c r="E122" s="19"/>
      <x:c r="F122" s="19"/>
      <x:c r="G122" s="19"/>
      <x:c r="H122" s="19"/>
      <x:c r="I122" s="19"/>
      <x:c r="J122" s="19"/>
      <x:c r="K122" s="19"/>
      <x:c r="L122" s="19"/>
      <x:c r="M122" s="64"/>
      <x:c r="N122" s="64"/>
      <x:c r="O122" s="64"/>
      <x:c r="P122" s="64"/>
      <x:c r="Q122" s="64"/>
      <x:c r="R122" s="64"/>
      <x:c r="S122" s="64"/>
      <x:c r="T122" s="64"/>
      <x:c r="U122" s="64"/>
      <x:c r="V122" s="64"/>
      <x:c r="W122" s="64"/>
      <x:c r="X122" s="64"/>
      <x:c r="Y122" s="64"/>
      <x:c r="Z122" s="64"/>
      <x:c r="AA122" s="64"/>
      <x:c r="AB122" s="64"/>
    </x:row>
    <x:row r="123">
      <x:c r="A123" s="19"/>
      <x:c r="B123" s="19"/>
      <x:c r="C123" s="19"/>
      <x:c r="D123" s="19"/>
      <x:c r="E123" s="19"/>
      <x:c r="F123" s="19"/>
      <x:c r="G123" s="19"/>
      <x:c r="H123" s="19"/>
      <x:c r="I123" s="19"/>
      <x:c r="J123" s="19"/>
      <x:c r="K123" s="19"/>
      <x:c r="L123" s="19"/>
      <x:c r="M123" s="64"/>
      <x:c r="N123" s="64"/>
      <x:c r="O123" s="64"/>
      <x:c r="P123" s="64"/>
      <x:c r="Q123" s="64"/>
      <x:c r="R123" s="64"/>
      <x:c r="S123" s="64"/>
      <x:c r="T123" s="64"/>
      <x:c r="U123" s="64"/>
      <x:c r="V123" s="64"/>
      <x:c r="W123" s="64"/>
      <x:c r="X123" s="64"/>
      <x:c r="Y123" s="64"/>
      <x:c r="Z123" s="64"/>
      <x:c r="AA123" s="64"/>
      <x:c r="AB123" s="64"/>
    </x:row>
    <x:row r="124">
      <x:c r="A124" s="19"/>
      <x:c r="B124" s="19"/>
      <x:c r="C124" s="19"/>
      <x:c r="D124" s="19"/>
      <x:c r="E124" s="19"/>
      <x:c r="F124" s="19"/>
      <x:c r="G124" s="19"/>
      <x:c r="H124" s="19"/>
      <x:c r="I124" s="19"/>
      <x:c r="J124" s="19"/>
      <x:c r="K124" s="19"/>
      <x:c r="L124" s="19"/>
      <x:c r="M124" s="64"/>
      <x:c r="N124" s="64"/>
      <x:c r="O124" s="64"/>
      <x:c r="P124" s="64"/>
      <x:c r="Q124" s="64"/>
      <x:c r="R124" s="64"/>
      <x:c r="S124" s="64"/>
      <x:c r="T124" s="64"/>
      <x:c r="U124" s="64"/>
      <x:c r="V124" s="64"/>
      <x:c r="W124" s="64"/>
      <x:c r="X124" s="64"/>
      <x:c r="Y124" s="64"/>
      <x:c r="Z124" s="64"/>
      <x:c r="AA124" s="64"/>
      <x:c r="AB124" s="64"/>
    </x:row>
    <x:row r="125">
      <x:c r="A125" s="19"/>
      <x:c r="B125" s="19"/>
      <x:c r="C125" s="19"/>
      <x:c r="D125" s="19"/>
      <x:c r="E125" s="19"/>
      <x:c r="F125" s="19"/>
      <x:c r="G125" s="19"/>
      <x:c r="H125" s="19"/>
      <x:c r="I125" s="19"/>
      <x:c r="J125" s="19"/>
      <x:c r="K125" s="19"/>
      <x:c r="L125" s="19"/>
      <x:c r="M125" s="64"/>
      <x:c r="N125" s="64"/>
      <x:c r="O125" s="64"/>
      <x:c r="P125" s="64"/>
      <x:c r="Q125" s="64"/>
      <x:c r="R125" s="64"/>
      <x:c r="S125" s="64"/>
      <x:c r="T125" s="64"/>
      <x:c r="U125" s="64"/>
      <x:c r="V125" s="64"/>
      <x:c r="W125" s="64"/>
      <x:c r="X125" s="64"/>
      <x:c r="Y125" s="64"/>
      <x:c r="Z125" s="64"/>
      <x:c r="AA125" s="64"/>
      <x:c r="AB125" s="64"/>
    </x:row>
    <x:row r="126">
      <x:c r="A126" s="19"/>
      <x:c r="B126" s="19"/>
      <x:c r="C126" s="19"/>
      <x:c r="D126" s="19"/>
      <x:c r="E126" s="19"/>
      <x:c r="F126" s="19"/>
      <x:c r="G126" s="19"/>
      <x:c r="H126" s="19"/>
      <x:c r="I126" s="19"/>
      <x:c r="J126" s="19"/>
      <x:c r="K126" s="19"/>
      <x:c r="L126" s="19"/>
      <x:c r="M126" s="64"/>
      <x:c r="N126" s="64"/>
      <x:c r="O126" s="64"/>
      <x:c r="P126" s="64"/>
      <x:c r="Q126" s="64"/>
      <x:c r="R126" s="64"/>
      <x:c r="S126" s="64"/>
      <x:c r="T126" s="64"/>
      <x:c r="U126" s="64"/>
      <x:c r="V126" s="64"/>
      <x:c r="W126" s="64"/>
      <x:c r="X126" s="64"/>
      <x:c r="Y126" s="64"/>
      <x:c r="Z126" s="64"/>
      <x:c r="AA126" s="64"/>
      <x:c r="AB126" s="64"/>
    </x:row>
    <x:row r="127">
      <x:c r="A127" s="19"/>
      <x:c r="B127" s="19"/>
      <x:c r="C127" s="19"/>
      <x:c r="D127" s="19"/>
      <x:c r="E127" s="19"/>
      <x:c r="F127" s="19"/>
      <x:c r="G127" s="19"/>
      <x:c r="H127" s="19"/>
      <x:c r="I127" s="19"/>
      <x:c r="J127" s="19"/>
      <x:c r="K127" s="19"/>
      <x:c r="L127" s="19"/>
      <x:c r="M127" s="64"/>
      <x:c r="N127" s="64"/>
      <x:c r="O127" s="64"/>
      <x:c r="P127" s="64"/>
      <x:c r="Q127" s="64"/>
      <x:c r="R127" s="64"/>
      <x:c r="S127" s="64"/>
      <x:c r="T127" s="64"/>
      <x:c r="U127" s="64"/>
      <x:c r="V127" s="64"/>
      <x:c r="W127" s="64"/>
      <x:c r="X127" s="64"/>
      <x:c r="Y127" s="64"/>
      <x:c r="Z127" s="64"/>
      <x:c r="AA127" s="64"/>
      <x:c r="AB127" s="64"/>
    </x:row>
    <x:row r="128">
      <x:c r="A128" s="19"/>
      <x:c r="B128" s="19"/>
      <x:c r="C128" s="19"/>
      <x:c r="D128" s="19"/>
      <x:c r="E128" s="19"/>
      <x:c r="F128" s="19"/>
      <x:c r="G128" s="19"/>
      <x:c r="H128" s="19"/>
      <x:c r="I128" s="19"/>
      <x:c r="J128" s="19"/>
      <x:c r="K128" s="19"/>
      <x:c r="L128" s="19"/>
      <x:c r="M128" s="64"/>
      <x:c r="N128" s="64"/>
      <x:c r="O128" s="64"/>
      <x:c r="P128" s="64"/>
      <x:c r="Q128" s="64"/>
      <x:c r="R128" s="64"/>
      <x:c r="S128" s="64"/>
      <x:c r="T128" s="64"/>
      <x:c r="U128" s="64"/>
      <x:c r="V128" s="64"/>
      <x:c r="W128" s="64"/>
      <x:c r="X128" s="64"/>
      <x:c r="Y128" s="64"/>
      <x:c r="Z128" s="64"/>
      <x:c r="AA128" s="64"/>
      <x:c r="AB128" s="64"/>
    </x:row>
    <x:row r="129">
      <x:c r="A129" s="19"/>
      <x:c r="B129" s="19"/>
      <x:c r="C129" s="19"/>
      <x:c r="D129" s="19"/>
      <x:c r="E129" s="19"/>
      <x:c r="F129" s="19"/>
      <x:c r="G129" s="19"/>
      <x:c r="H129" s="19"/>
      <x:c r="I129" s="19"/>
      <x:c r="J129" s="19"/>
      <x:c r="K129" s="19"/>
      <x:c r="L129" s="19"/>
      <x:c r="M129" s="64"/>
      <x:c r="N129" s="64"/>
      <x:c r="O129" s="64"/>
      <x:c r="P129" s="64"/>
      <x:c r="Q129" s="64"/>
      <x:c r="R129" s="64"/>
      <x:c r="S129" s="64"/>
      <x:c r="T129" s="64"/>
      <x:c r="U129" s="64"/>
      <x:c r="V129" s="64"/>
      <x:c r="W129" s="64"/>
      <x:c r="X129" s="64"/>
      <x:c r="Y129" s="64"/>
      <x:c r="Z129" s="64"/>
      <x:c r="AA129" s="64"/>
      <x:c r="AB129" s="64"/>
    </x:row>
    <x:row r="130">
      <x:c r="A130" s="19"/>
      <x:c r="B130" s="19"/>
      <x:c r="C130" s="19"/>
      <x:c r="D130" s="19"/>
      <x:c r="E130" s="19"/>
      <x:c r="F130" s="19"/>
      <x:c r="G130" s="19"/>
      <x:c r="H130" s="19"/>
      <x:c r="I130" s="19"/>
      <x:c r="J130" s="19"/>
      <x:c r="K130" s="19"/>
      <x:c r="L130" s="19"/>
      <x:c r="M130" s="64"/>
      <x:c r="N130" s="64"/>
      <x:c r="O130" s="64"/>
      <x:c r="P130" s="64"/>
      <x:c r="Q130" s="64"/>
      <x:c r="R130" s="64"/>
      <x:c r="S130" s="64"/>
      <x:c r="T130" s="64"/>
      <x:c r="U130" s="64"/>
      <x:c r="V130" s="64"/>
      <x:c r="W130" s="64"/>
      <x:c r="X130" s="64"/>
      <x:c r="Y130" s="64"/>
      <x:c r="Z130" s="64"/>
      <x:c r="AA130" s="64"/>
      <x:c r="AB130" s="64"/>
    </x:row>
    <x:row r="131">
      <x:c r="A131" s="19"/>
      <x:c r="B131" s="19"/>
      <x:c r="C131" s="19"/>
      <x:c r="D131" s="19"/>
      <x:c r="E131" s="19"/>
      <x:c r="F131" s="19"/>
      <x:c r="G131" s="19"/>
      <x:c r="H131" s="19"/>
      <x:c r="I131" s="19"/>
      <x:c r="J131" s="19"/>
      <x:c r="K131" s="19"/>
      <x:c r="L131" s="19"/>
      <x:c r="M131" s="64"/>
      <x:c r="N131" s="64"/>
      <x:c r="O131" s="64"/>
      <x:c r="P131" s="64"/>
      <x:c r="Q131" s="64"/>
      <x:c r="R131" s="64"/>
      <x:c r="S131" s="64"/>
      <x:c r="T131" s="64"/>
      <x:c r="U131" s="64"/>
      <x:c r="V131" s="64"/>
      <x:c r="W131" s="64"/>
      <x:c r="X131" s="64"/>
      <x:c r="Y131" s="64"/>
      <x:c r="Z131" s="64"/>
      <x:c r="AA131" s="64"/>
      <x:c r="AB131" s="64"/>
    </x:row>
    <x:row r="132">
      <x:c r="A132" s="19"/>
      <x:c r="B132" s="19"/>
      <x:c r="C132" s="19"/>
      <x:c r="D132" s="19"/>
      <x:c r="E132" s="19"/>
      <x:c r="F132" s="19"/>
      <x:c r="G132" s="19"/>
      <x:c r="H132" s="19"/>
      <x:c r="I132" s="19"/>
      <x:c r="J132" s="19"/>
      <x:c r="K132" s="19"/>
      <x:c r="L132" s="19"/>
      <x:c r="M132" s="64"/>
      <x:c r="N132" s="64"/>
      <x:c r="O132" s="64"/>
      <x:c r="P132" s="64"/>
      <x:c r="Q132" s="64"/>
      <x:c r="R132" s="64"/>
      <x:c r="S132" s="64"/>
      <x:c r="T132" s="64"/>
      <x:c r="U132" s="64"/>
      <x:c r="V132" s="64"/>
      <x:c r="W132" s="64"/>
      <x:c r="X132" s="64"/>
      <x:c r="Y132" s="64"/>
      <x:c r="Z132" s="64"/>
      <x:c r="AA132" s="64"/>
      <x:c r="AB132" s="64"/>
    </x:row>
    <x:row r="133">
      <x:c r="A133" s="19"/>
      <x:c r="B133" s="19"/>
      <x:c r="C133" s="19"/>
      <x:c r="D133" s="19"/>
      <x:c r="E133" s="19"/>
      <x:c r="F133" s="19"/>
      <x:c r="G133" s="19"/>
      <x:c r="H133" s="19"/>
      <x:c r="I133" s="19"/>
      <x:c r="J133" s="19"/>
      <x:c r="K133" s="19"/>
      <x:c r="L133" s="19"/>
      <x:c r="M133" s="64"/>
      <x:c r="N133" s="64"/>
      <x:c r="O133" s="64"/>
      <x:c r="P133" s="64"/>
      <x:c r="Q133" s="64"/>
      <x:c r="R133" s="64"/>
      <x:c r="S133" s="64"/>
      <x:c r="T133" s="64"/>
      <x:c r="U133" s="64"/>
      <x:c r="V133" s="64"/>
      <x:c r="W133" s="64"/>
      <x:c r="X133" s="64"/>
      <x:c r="Y133" s="64"/>
      <x:c r="Z133" s="64"/>
      <x:c r="AA133" s="64"/>
      <x:c r="AB133" s="64"/>
    </x:row>
    <x:row r="134">
      <x:c r="A134" s="19"/>
      <x:c r="B134" s="19"/>
      <x:c r="C134" s="19"/>
      <x:c r="D134" s="19"/>
      <x:c r="E134" s="19"/>
      <x:c r="F134" s="19"/>
      <x:c r="G134" s="19"/>
      <x:c r="H134" s="19"/>
      <x:c r="I134" s="19"/>
      <x:c r="J134" s="19"/>
      <x:c r="K134" s="19"/>
      <x:c r="L134" s="19"/>
      <x:c r="M134" s="64"/>
      <x:c r="N134" s="64"/>
      <x:c r="O134" s="64"/>
      <x:c r="P134" s="64"/>
      <x:c r="Q134" s="64"/>
      <x:c r="R134" s="64"/>
      <x:c r="S134" s="64"/>
      <x:c r="T134" s="64"/>
      <x:c r="U134" s="64"/>
      <x:c r="V134" s="64"/>
      <x:c r="W134" s="64"/>
      <x:c r="X134" s="64"/>
      <x:c r="Y134" s="64"/>
      <x:c r="Z134" s="64"/>
      <x:c r="AA134" s="64"/>
      <x:c r="AB134" s="64"/>
    </x:row>
    <x:row r="135">
      <x:c r="A135" s="19"/>
      <x:c r="B135" s="19"/>
      <x:c r="C135" s="19"/>
      <x:c r="D135" s="19"/>
      <x:c r="E135" s="19"/>
      <x:c r="F135" s="19"/>
      <x:c r="G135" s="19"/>
      <x:c r="H135" s="19"/>
      <x:c r="I135" s="19"/>
      <x:c r="J135" s="19"/>
      <x:c r="K135" s="19"/>
      <x:c r="L135" s="19"/>
      <x:c r="M135" s="64"/>
      <x:c r="N135" s="64"/>
      <x:c r="O135" s="64"/>
      <x:c r="P135" s="64"/>
      <x:c r="Q135" s="64"/>
      <x:c r="R135" s="64"/>
      <x:c r="S135" s="64"/>
      <x:c r="T135" s="64"/>
      <x:c r="U135" s="64"/>
      <x:c r="V135" s="64"/>
      <x:c r="W135" s="64"/>
      <x:c r="X135" s="64"/>
      <x:c r="Y135" s="64"/>
      <x:c r="Z135" s="64"/>
      <x:c r="AA135" s="64"/>
      <x:c r="AB135" s="64"/>
    </x:row>
    <x:row r="136">
      <x:c r="A136" s="19"/>
      <x:c r="B136" s="19"/>
      <x:c r="C136" s="19"/>
      <x:c r="D136" s="19"/>
      <x:c r="E136" s="19"/>
      <x:c r="F136" s="19"/>
      <x:c r="G136" s="19"/>
      <x:c r="H136" s="19"/>
      <x:c r="I136" s="19"/>
      <x:c r="J136" s="19"/>
      <x:c r="K136" s="19"/>
      <x:c r="L136" s="19"/>
      <x:c r="M136" s="64"/>
      <x:c r="N136" s="64"/>
      <x:c r="O136" s="64"/>
      <x:c r="P136" s="64"/>
      <x:c r="Q136" s="64"/>
      <x:c r="R136" s="64"/>
      <x:c r="S136" s="64"/>
      <x:c r="T136" s="64"/>
      <x:c r="U136" s="64"/>
      <x:c r="V136" s="64"/>
      <x:c r="W136" s="64"/>
      <x:c r="X136" s="64"/>
      <x:c r="Y136" s="64"/>
      <x:c r="Z136" s="64"/>
      <x:c r="AA136" s="64"/>
      <x:c r="AB136" s="64"/>
    </x:row>
    <x:row r="137">
      <x:c r="A137" s="19"/>
      <x:c r="B137" s="19"/>
      <x:c r="C137" s="19"/>
      <x:c r="D137" s="19"/>
      <x:c r="E137" s="19"/>
      <x:c r="F137" s="19"/>
      <x:c r="G137" s="19"/>
      <x:c r="H137" s="19"/>
      <x:c r="I137" s="19"/>
      <x:c r="J137" s="19"/>
      <x:c r="K137" s="19"/>
      <x:c r="L137" s="19"/>
      <x:c r="M137" s="64"/>
      <x:c r="N137" s="64"/>
      <x:c r="O137" s="64"/>
      <x:c r="P137" s="64"/>
      <x:c r="Q137" s="64"/>
      <x:c r="R137" s="64"/>
      <x:c r="S137" s="64"/>
      <x:c r="T137" s="64"/>
      <x:c r="U137" s="64"/>
      <x:c r="V137" s="64"/>
      <x:c r="W137" s="64"/>
      <x:c r="X137" s="64"/>
      <x:c r="Y137" s="64"/>
      <x:c r="Z137" s="64"/>
      <x:c r="AA137" s="64"/>
      <x:c r="AB137" s="64"/>
    </x:row>
    <x:row r="138">
      <x:c r="A138" s="19"/>
      <x:c r="B138" s="19"/>
      <x:c r="C138" s="19"/>
      <x:c r="D138" s="19"/>
      <x:c r="E138" s="19"/>
      <x:c r="F138" s="19"/>
      <x:c r="G138" s="19"/>
      <x:c r="H138" s="19"/>
      <x:c r="I138" s="19"/>
      <x:c r="J138" s="19"/>
      <x:c r="K138" s="19"/>
      <x:c r="L138" s="19"/>
      <x:c r="M138" s="64"/>
      <x:c r="N138" s="64"/>
      <x:c r="O138" s="64"/>
      <x:c r="P138" s="64"/>
      <x:c r="Q138" s="64"/>
      <x:c r="R138" s="64"/>
      <x:c r="S138" s="64"/>
      <x:c r="T138" s="64"/>
      <x:c r="U138" s="64"/>
      <x:c r="V138" s="64"/>
      <x:c r="W138" s="64"/>
      <x:c r="X138" s="64"/>
      <x:c r="Y138" s="64"/>
      <x:c r="Z138" s="64"/>
      <x:c r="AA138" s="64"/>
      <x:c r="AB138" s="64"/>
    </x:row>
    <x:row r="139">
      <x:c r="A139" s="19"/>
      <x:c r="B139" s="19"/>
      <x:c r="C139" s="19"/>
      <x:c r="D139" s="19"/>
      <x:c r="E139" s="19"/>
      <x:c r="F139" s="19"/>
      <x:c r="G139" s="19"/>
      <x:c r="H139" s="19"/>
      <x:c r="I139" s="19"/>
      <x:c r="J139" s="19"/>
      <x:c r="K139" s="19"/>
      <x:c r="L139" s="19"/>
      <x:c r="M139" s="64"/>
      <x:c r="N139" s="64"/>
      <x:c r="O139" s="64"/>
      <x:c r="P139" s="64"/>
      <x:c r="Q139" s="64"/>
      <x:c r="R139" s="64"/>
      <x:c r="S139" s="64"/>
      <x:c r="T139" s="64"/>
      <x:c r="U139" s="64"/>
      <x:c r="V139" s="64"/>
      <x:c r="W139" s="64"/>
      <x:c r="X139" s="64"/>
      <x:c r="Y139" s="64"/>
      <x:c r="Z139" s="64"/>
      <x:c r="AA139" s="64"/>
      <x:c r="AB139" s="64"/>
    </x:row>
    <x:row r="140">
      <x:c r="A140" s="19"/>
      <x:c r="B140" s="19"/>
      <x:c r="C140" s="19"/>
      <x:c r="D140" s="19"/>
      <x:c r="E140" s="19"/>
      <x:c r="F140" s="19"/>
      <x:c r="G140" s="19"/>
      <x:c r="H140" s="19"/>
      <x:c r="I140" s="19"/>
      <x:c r="J140" s="19"/>
      <x:c r="K140" s="19"/>
      <x:c r="L140" s="19"/>
      <x:c r="M140" s="64"/>
      <x:c r="N140" s="64"/>
      <x:c r="O140" s="64"/>
      <x:c r="P140" s="64"/>
      <x:c r="Q140" s="64"/>
      <x:c r="R140" s="64"/>
      <x:c r="S140" s="64"/>
      <x:c r="T140" s="64"/>
      <x:c r="U140" s="64"/>
      <x:c r="V140" s="64"/>
      <x:c r="W140" s="64"/>
      <x:c r="X140" s="64"/>
      <x:c r="Y140" s="64"/>
      <x:c r="Z140" s="64"/>
      <x:c r="AA140" s="64"/>
      <x:c r="AB140" s="64"/>
    </x:row>
    <x:row r="141">
      <x:c r="A141" s="19"/>
      <x:c r="B141" s="19"/>
      <x:c r="C141" s="19"/>
      <x:c r="D141" s="19"/>
      <x:c r="E141" s="19"/>
      <x:c r="F141" s="19"/>
      <x:c r="G141" s="19"/>
      <x:c r="H141" s="19"/>
      <x:c r="I141" s="19"/>
      <x:c r="J141" s="19"/>
      <x:c r="K141" s="19"/>
      <x:c r="L141" s="19"/>
      <x:c r="M141" s="64"/>
      <x:c r="N141" s="64"/>
      <x:c r="O141" s="64"/>
      <x:c r="P141" s="64"/>
      <x:c r="Q141" s="64"/>
      <x:c r="R141" s="64"/>
      <x:c r="S141" s="64"/>
      <x:c r="T141" s="64"/>
      <x:c r="U141" s="64"/>
      <x:c r="V141" s="64"/>
      <x:c r="W141" s="64"/>
      <x:c r="X141" s="64"/>
      <x:c r="Y141" s="64"/>
      <x:c r="Z141" s="64"/>
      <x:c r="AA141" s="64"/>
      <x:c r="AB141" s="64"/>
    </x:row>
    <x:row r="142">
      <x:c r="A142" s="19"/>
      <x:c r="B142" s="19"/>
      <x:c r="C142" s="19"/>
      <x:c r="D142" s="19"/>
      <x:c r="E142" s="19"/>
      <x:c r="F142" s="19"/>
      <x:c r="G142" s="19"/>
      <x:c r="H142" s="19"/>
      <x:c r="I142" s="19"/>
      <x:c r="J142" s="19"/>
      <x:c r="K142" s="19"/>
      <x:c r="L142" s="19"/>
      <x:c r="M142" s="64"/>
      <x:c r="N142" s="64"/>
      <x:c r="O142" s="64"/>
      <x:c r="P142" s="64"/>
      <x:c r="Q142" s="64"/>
      <x:c r="R142" s="64"/>
      <x:c r="S142" s="64"/>
      <x:c r="T142" s="64"/>
      <x:c r="U142" s="64"/>
      <x:c r="V142" s="64"/>
      <x:c r="W142" s="64"/>
      <x:c r="X142" s="64"/>
      <x:c r="Y142" s="64"/>
      <x:c r="Z142" s="64"/>
      <x:c r="AA142" s="64"/>
      <x:c r="AB142" s="64"/>
    </x:row>
    <x:row r="143">
      <x:c r="A143" s="19"/>
      <x:c r="B143" s="19"/>
      <x:c r="C143" s="19"/>
      <x:c r="D143" s="19"/>
      <x:c r="E143" s="19"/>
      <x:c r="F143" s="19"/>
      <x:c r="G143" s="19"/>
      <x:c r="H143" s="19"/>
      <x:c r="I143" s="19"/>
      <x:c r="J143" s="19"/>
      <x:c r="K143" s="19"/>
      <x:c r="L143" s="19"/>
      <x:c r="M143" s="64"/>
      <x:c r="N143" s="64"/>
      <x:c r="O143" s="64"/>
      <x:c r="P143" s="64"/>
      <x:c r="Q143" s="64"/>
      <x:c r="R143" s="64"/>
      <x:c r="S143" s="64"/>
      <x:c r="T143" s="64"/>
      <x:c r="U143" s="64"/>
      <x:c r="V143" s="64"/>
      <x:c r="W143" s="64"/>
      <x:c r="X143" s="64"/>
      <x:c r="Y143" s="64"/>
      <x:c r="Z143" s="64"/>
      <x:c r="AA143" s="64"/>
      <x:c r="AB143" s="64"/>
    </x:row>
    <x:row r="144">
      <x:c r="A144" s="19"/>
      <x:c r="B144" s="19"/>
      <x:c r="C144" s="19"/>
      <x:c r="D144" s="19"/>
      <x:c r="E144" s="19"/>
      <x:c r="F144" s="19"/>
      <x:c r="G144" s="19"/>
      <x:c r="H144" s="19"/>
      <x:c r="I144" s="19"/>
      <x:c r="J144" s="19"/>
      <x:c r="K144" s="19"/>
      <x:c r="L144" s="19"/>
      <x:c r="M144" s="64"/>
      <x:c r="N144" s="64"/>
      <x:c r="O144" s="64"/>
      <x:c r="P144" s="64"/>
      <x:c r="Q144" s="64"/>
      <x:c r="R144" s="64"/>
      <x:c r="S144" s="64"/>
      <x:c r="T144" s="64"/>
      <x:c r="U144" s="64"/>
      <x:c r="V144" s="64"/>
      <x:c r="W144" s="64"/>
      <x:c r="X144" s="64"/>
      <x:c r="Y144" s="64"/>
      <x:c r="Z144" s="64"/>
      <x:c r="AA144" s="64"/>
      <x:c r="AB144" s="64"/>
    </x:row>
    <x:row r="145">
      <x:c r="A145" s="19"/>
      <x:c r="B145" s="19"/>
      <x:c r="C145" s="19"/>
      <x:c r="D145" s="19"/>
      <x:c r="E145" s="19"/>
      <x:c r="F145" s="19"/>
      <x:c r="G145" s="19"/>
      <x:c r="H145" s="19"/>
      <x:c r="I145" s="19"/>
      <x:c r="J145" s="19"/>
      <x:c r="K145" s="19"/>
      <x:c r="L145" s="19"/>
      <x:c r="M145" s="64"/>
      <x:c r="N145" s="64"/>
      <x:c r="O145" s="64"/>
      <x:c r="P145" s="64"/>
      <x:c r="Q145" s="64"/>
      <x:c r="R145" s="64"/>
      <x:c r="S145" s="64"/>
      <x:c r="T145" s="64"/>
      <x:c r="U145" s="64"/>
      <x:c r="V145" s="64"/>
      <x:c r="W145" s="64"/>
      <x:c r="X145" s="64"/>
      <x:c r="Y145" s="64"/>
      <x:c r="Z145" s="64"/>
      <x:c r="AA145" s="64"/>
      <x:c r="AB145" s="64"/>
    </x:row>
    <x:row r="146">
      <x:c r="A146" s="19"/>
      <x:c r="B146" s="19"/>
      <x:c r="C146" s="19"/>
      <x:c r="D146" s="19"/>
      <x:c r="E146" s="19"/>
      <x:c r="F146" s="19"/>
      <x:c r="G146" s="19"/>
      <x:c r="H146" s="19"/>
      <x:c r="I146" s="19"/>
      <x:c r="J146" s="19"/>
      <x:c r="K146" s="19"/>
      <x:c r="L146" s="19"/>
      <x:c r="M146" s="64"/>
      <x:c r="N146" s="64"/>
      <x:c r="O146" s="64"/>
      <x:c r="P146" s="64"/>
      <x:c r="Q146" s="64"/>
      <x:c r="R146" s="64"/>
      <x:c r="S146" s="64"/>
      <x:c r="T146" s="64"/>
      <x:c r="U146" s="64"/>
      <x:c r="V146" s="64"/>
      <x:c r="W146" s="64"/>
      <x:c r="X146" s="64"/>
      <x:c r="Y146" s="64"/>
      <x:c r="Z146" s="64"/>
      <x:c r="AA146" s="64"/>
      <x:c r="AB146" s="64"/>
    </x:row>
    <x:row r="147">
      <x:c r="A147" s="19"/>
      <x:c r="B147" s="19"/>
      <x:c r="C147" s="19"/>
      <x:c r="D147" s="19"/>
      <x:c r="E147" s="19"/>
      <x:c r="F147" s="19"/>
      <x:c r="G147" s="19"/>
      <x:c r="H147" s="19"/>
      <x:c r="I147" s="19"/>
      <x:c r="J147" s="19"/>
      <x:c r="K147" s="19"/>
      <x:c r="L147" s="19"/>
      <x:c r="M147" s="64"/>
      <x:c r="N147" s="64"/>
      <x:c r="O147" s="64"/>
      <x:c r="P147" s="64"/>
      <x:c r="Q147" s="64"/>
      <x:c r="R147" s="64"/>
      <x:c r="S147" s="64"/>
      <x:c r="T147" s="64"/>
      <x:c r="U147" s="64"/>
      <x:c r="V147" s="64"/>
      <x:c r="W147" s="64"/>
      <x:c r="X147" s="64"/>
      <x:c r="Y147" s="64"/>
      <x:c r="Z147" s="64"/>
      <x:c r="AA147" s="64"/>
      <x:c r="AB147" s="64"/>
    </x:row>
    <x:row r="148">
      <x:c r="A148" s="19"/>
      <x:c r="B148" s="19"/>
      <x:c r="C148" s="19"/>
      <x:c r="D148" s="19"/>
      <x:c r="E148" s="19"/>
      <x:c r="F148" s="19"/>
      <x:c r="G148" s="19"/>
      <x:c r="H148" s="19"/>
      <x:c r="I148" s="19"/>
      <x:c r="J148" s="19"/>
      <x:c r="K148" s="19"/>
      <x:c r="L148" s="19"/>
      <x:c r="M148" s="64"/>
      <x:c r="N148" s="64"/>
      <x:c r="O148" s="64"/>
      <x:c r="P148" s="64"/>
      <x:c r="Q148" s="64"/>
      <x:c r="R148" s="64"/>
      <x:c r="S148" s="64"/>
      <x:c r="T148" s="64"/>
      <x:c r="U148" s="64"/>
      <x:c r="V148" s="64"/>
      <x:c r="W148" s="64"/>
      <x:c r="X148" s="64"/>
      <x:c r="Y148" s="64"/>
      <x:c r="Z148" s="64"/>
      <x:c r="AA148" s="64"/>
      <x:c r="AB148" s="64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19"/>
      <x:c r="J149" s="19"/>
      <x:c r="K149" s="19"/>
      <x:c r="L149" s="19"/>
      <x:c r="M149" s="64"/>
      <x:c r="N149" s="64"/>
      <x:c r="O149" s="64"/>
      <x:c r="P149" s="64"/>
      <x:c r="Q149" s="64"/>
      <x:c r="R149" s="64"/>
      <x:c r="S149" s="64"/>
      <x:c r="T149" s="64"/>
      <x:c r="U149" s="64"/>
      <x:c r="V149" s="64"/>
      <x:c r="W149" s="64"/>
      <x:c r="X149" s="64"/>
      <x:c r="Y149" s="64"/>
      <x:c r="Z149" s="64"/>
      <x:c r="AA149" s="64"/>
      <x:c r="AB149" s="64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19"/>
      <x:c r="J150" s="19"/>
      <x:c r="K150" s="19"/>
      <x:c r="L150" s="19"/>
      <x:c r="M150" s="64"/>
      <x:c r="N150" s="64"/>
      <x:c r="O150" s="64"/>
      <x:c r="P150" s="64"/>
      <x:c r="Q150" s="64"/>
      <x:c r="R150" s="64"/>
      <x:c r="S150" s="64"/>
      <x:c r="T150" s="64"/>
      <x:c r="U150" s="64"/>
      <x:c r="V150" s="64"/>
      <x:c r="W150" s="64"/>
      <x:c r="X150" s="64"/>
      <x:c r="Y150" s="64"/>
      <x:c r="Z150" s="64"/>
      <x:c r="AA150" s="64"/>
      <x:c r="AB150" s="64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19"/>
      <x:c r="J151" s="19"/>
      <x:c r="K151" s="19"/>
      <x:c r="L151" s="19"/>
      <x:c r="M151" s="64"/>
      <x:c r="N151" s="64"/>
      <x:c r="O151" s="64"/>
      <x:c r="P151" s="64"/>
      <x:c r="Q151" s="64"/>
      <x:c r="R151" s="64"/>
      <x:c r="S151" s="64"/>
      <x:c r="T151" s="64"/>
      <x:c r="U151" s="64"/>
      <x:c r="V151" s="64"/>
      <x:c r="W151" s="64"/>
      <x:c r="X151" s="64"/>
      <x:c r="Y151" s="64"/>
      <x:c r="Z151" s="64"/>
      <x:c r="AA151" s="64"/>
      <x:c r="AB151" s="64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19"/>
      <x:c r="J152" s="19"/>
      <x:c r="K152" s="19"/>
      <x:c r="L152" s="19"/>
      <x:c r="M152" s="64"/>
      <x:c r="N152" s="64"/>
      <x:c r="O152" s="64"/>
      <x:c r="P152" s="64"/>
      <x:c r="Q152" s="64"/>
      <x:c r="R152" s="64"/>
      <x:c r="S152" s="64"/>
      <x:c r="T152" s="64"/>
      <x:c r="U152" s="64"/>
      <x:c r="V152" s="64"/>
      <x:c r="W152" s="64"/>
      <x:c r="X152" s="64"/>
      <x:c r="Y152" s="64"/>
      <x:c r="Z152" s="64"/>
      <x:c r="AA152" s="64"/>
      <x:c r="AB152" s="64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19"/>
      <x:c r="J153" s="19"/>
      <x:c r="K153" s="19"/>
      <x:c r="L153" s="19"/>
      <x:c r="M153" s="64"/>
      <x:c r="N153" s="64"/>
      <x:c r="O153" s="64"/>
      <x:c r="P153" s="64"/>
      <x:c r="Q153" s="64"/>
      <x:c r="R153" s="64"/>
      <x:c r="S153" s="64"/>
      <x:c r="T153" s="64"/>
      <x:c r="U153" s="64"/>
      <x:c r="V153" s="64"/>
      <x:c r="W153" s="64"/>
      <x:c r="X153" s="64"/>
      <x:c r="Y153" s="64"/>
      <x:c r="Z153" s="64"/>
      <x:c r="AA153" s="64"/>
      <x:c r="AB153" s="64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19"/>
      <x:c r="J154" s="19"/>
      <x:c r="K154" s="19"/>
      <x:c r="L154" s="19"/>
      <x:c r="M154" s="64"/>
      <x:c r="N154" s="64"/>
      <x:c r="O154" s="64"/>
      <x:c r="P154" s="64"/>
      <x:c r="Q154" s="64"/>
      <x:c r="R154" s="64"/>
      <x:c r="S154" s="64"/>
      <x:c r="T154" s="64"/>
      <x:c r="U154" s="64"/>
      <x:c r="V154" s="64"/>
      <x:c r="W154" s="64"/>
      <x:c r="X154" s="64"/>
      <x:c r="Y154" s="64"/>
      <x:c r="Z154" s="64"/>
      <x:c r="AA154" s="64"/>
      <x:c r="AB154" s="64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19"/>
      <x:c r="J155" s="19"/>
      <x:c r="K155" s="19"/>
      <x:c r="L155" s="19"/>
      <x:c r="M155" s="64"/>
      <x:c r="N155" s="64"/>
      <x:c r="O155" s="64"/>
      <x:c r="P155" s="64"/>
      <x:c r="Q155" s="64"/>
      <x:c r="R155" s="64"/>
      <x:c r="S155" s="64"/>
      <x:c r="T155" s="64"/>
      <x:c r="U155" s="64"/>
      <x:c r="V155" s="64"/>
      <x:c r="W155" s="64"/>
      <x:c r="X155" s="64"/>
      <x:c r="Y155" s="64"/>
      <x:c r="Z155" s="64"/>
      <x:c r="AA155" s="64"/>
      <x:c r="AB155" s="64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19"/>
      <x:c r="J156" s="19"/>
      <x:c r="K156" s="19"/>
      <x:c r="L156" s="19"/>
      <x:c r="M156" s="64"/>
      <x:c r="N156" s="64"/>
      <x:c r="O156" s="64"/>
      <x:c r="P156" s="64"/>
      <x:c r="Q156" s="64"/>
      <x:c r="R156" s="64"/>
      <x:c r="S156" s="64"/>
      <x:c r="T156" s="64"/>
      <x:c r="U156" s="64"/>
      <x:c r="V156" s="64"/>
      <x:c r="W156" s="64"/>
      <x:c r="X156" s="64"/>
      <x:c r="Y156" s="64"/>
      <x:c r="Z156" s="64"/>
      <x:c r="AA156" s="64"/>
      <x:c r="AB156" s="64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19"/>
      <x:c r="J157" s="19"/>
      <x:c r="K157" s="19"/>
      <x:c r="L157" s="19"/>
      <x:c r="M157" s="64"/>
      <x:c r="N157" s="64"/>
      <x:c r="O157" s="64"/>
      <x:c r="P157" s="64"/>
      <x:c r="Q157" s="64"/>
      <x:c r="R157" s="64"/>
      <x:c r="S157" s="64"/>
      <x:c r="T157" s="64"/>
      <x:c r="U157" s="64"/>
      <x:c r="V157" s="64"/>
      <x:c r="W157" s="64"/>
      <x:c r="X157" s="64"/>
      <x:c r="Y157" s="64"/>
      <x:c r="Z157" s="64"/>
      <x:c r="AA157" s="64"/>
      <x:c r="AB157" s="64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19"/>
      <x:c r="J158" s="19"/>
      <x:c r="K158" s="19"/>
      <x:c r="L158" s="19"/>
      <x:c r="M158" s="64"/>
      <x:c r="N158" s="64"/>
      <x:c r="O158" s="64"/>
      <x:c r="P158" s="64"/>
      <x:c r="Q158" s="64"/>
      <x:c r="R158" s="64"/>
      <x:c r="S158" s="64"/>
      <x:c r="T158" s="64"/>
      <x:c r="U158" s="64"/>
      <x:c r="V158" s="64"/>
      <x:c r="W158" s="64"/>
      <x:c r="X158" s="64"/>
      <x:c r="Y158" s="64"/>
      <x:c r="Z158" s="64"/>
      <x:c r="AA158" s="64"/>
      <x:c r="AB158" s="64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19"/>
      <x:c r="J159" s="19"/>
      <x:c r="K159" s="19"/>
      <x:c r="L159" s="19"/>
      <x:c r="M159" s="64"/>
      <x:c r="N159" s="64"/>
      <x:c r="O159" s="64"/>
      <x:c r="P159" s="64"/>
      <x:c r="Q159" s="64"/>
      <x:c r="R159" s="64"/>
      <x:c r="S159" s="64"/>
      <x:c r="T159" s="64"/>
      <x:c r="U159" s="64"/>
      <x:c r="V159" s="64"/>
      <x:c r="W159" s="64"/>
      <x:c r="X159" s="64"/>
      <x:c r="Y159" s="64"/>
      <x:c r="Z159" s="64"/>
      <x:c r="AA159" s="64"/>
      <x:c r="AB159" s="64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19"/>
      <x:c r="M160" s="64"/>
      <x:c r="N160" s="64"/>
      <x:c r="O160" s="64"/>
      <x:c r="P160" s="64"/>
      <x:c r="Q160" s="64"/>
      <x:c r="R160" s="64"/>
      <x:c r="S160" s="64"/>
      <x:c r="T160" s="64"/>
      <x:c r="U160" s="64"/>
      <x:c r="V160" s="64"/>
      <x:c r="W160" s="64"/>
      <x:c r="X160" s="64"/>
      <x:c r="Y160" s="64"/>
      <x:c r="Z160" s="64"/>
      <x:c r="AA160" s="64"/>
      <x:c r="AB160" s="64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19"/>
      <x:c r="J161" s="19"/>
      <x:c r="K161" s="19"/>
      <x:c r="L161" s="19"/>
      <x:c r="M161" s="64"/>
      <x:c r="N161" s="64"/>
      <x:c r="O161" s="64"/>
      <x:c r="P161" s="64"/>
      <x:c r="Q161" s="64"/>
      <x:c r="R161" s="64"/>
      <x:c r="S161" s="64"/>
      <x:c r="T161" s="64"/>
      <x:c r="U161" s="64"/>
      <x:c r="V161" s="64"/>
      <x:c r="W161" s="64"/>
      <x:c r="X161" s="64"/>
      <x:c r="Y161" s="64"/>
      <x:c r="Z161" s="64"/>
      <x:c r="AA161" s="64"/>
      <x:c r="AB161" s="64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19"/>
      <x:c r="J162" s="19"/>
      <x:c r="K162" s="19"/>
      <x:c r="L162" s="19"/>
      <x:c r="M162" s="64"/>
      <x:c r="N162" s="64"/>
      <x:c r="O162" s="64"/>
      <x:c r="P162" s="64"/>
      <x:c r="Q162" s="64"/>
      <x:c r="R162" s="64"/>
      <x:c r="S162" s="64"/>
      <x:c r="T162" s="64"/>
      <x:c r="U162" s="64"/>
      <x:c r="V162" s="64"/>
      <x:c r="W162" s="64"/>
      <x:c r="X162" s="64"/>
      <x:c r="Y162" s="64"/>
      <x:c r="Z162" s="64"/>
      <x:c r="AA162" s="64"/>
      <x:c r="AB162" s="64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19"/>
      <x:c r="J163" s="19"/>
      <x:c r="K163" s="19"/>
      <x:c r="L163" s="19"/>
      <x:c r="M163" s="64"/>
      <x:c r="N163" s="64"/>
      <x:c r="O163" s="64"/>
      <x:c r="P163" s="64"/>
      <x:c r="Q163" s="64"/>
      <x:c r="R163" s="64"/>
      <x:c r="S163" s="64"/>
      <x:c r="T163" s="64"/>
      <x:c r="U163" s="64"/>
      <x:c r="V163" s="64"/>
      <x:c r="W163" s="64"/>
      <x:c r="X163" s="64"/>
      <x:c r="Y163" s="64"/>
      <x:c r="Z163" s="64"/>
      <x:c r="AA163" s="64"/>
      <x:c r="AB163" s="64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19"/>
      <x:c r="J164" s="19"/>
      <x:c r="K164" s="19"/>
      <x:c r="L164" s="19"/>
      <x:c r="M164" s="64"/>
      <x:c r="N164" s="64"/>
      <x:c r="O164" s="64"/>
      <x:c r="P164" s="64"/>
      <x:c r="Q164" s="64"/>
      <x:c r="R164" s="64"/>
      <x:c r="S164" s="64"/>
      <x:c r="T164" s="64"/>
      <x:c r="U164" s="64"/>
      <x:c r="V164" s="64"/>
      <x:c r="W164" s="64"/>
      <x:c r="X164" s="64"/>
      <x:c r="Y164" s="64"/>
      <x:c r="Z164" s="64"/>
      <x:c r="AA164" s="64"/>
      <x:c r="AB164" s="64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19"/>
      <x:c r="J165" s="19"/>
      <x:c r="K165" s="19"/>
      <x:c r="L165" s="19"/>
      <x:c r="M165" s="64"/>
      <x:c r="N165" s="64"/>
      <x:c r="O165" s="64"/>
      <x:c r="P165" s="64"/>
      <x:c r="Q165" s="64"/>
      <x:c r="R165" s="64"/>
      <x:c r="S165" s="64"/>
      <x:c r="T165" s="64"/>
      <x:c r="U165" s="64"/>
      <x:c r="V165" s="64"/>
      <x:c r="W165" s="64"/>
      <x:c r="X165" s="64"/>
      <x:c r="Y165" s="64"/>
      <x:c r="Z165" s="64"/>
      <x:c r="AA165" s="64"/>
      <x:c r="AB165" s="64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19"/>
      <x:c r="J166" s="19"/>
      <x:c r="K166" s="19"/>
      <x:c r="L166" s="19"/>
      <x:c r="M166" s="64"/>
      <x:c r="N166" s="64"/>
      <x:c r="O166" s="64"/>
      <x:c r="P166" s="64"/>
      <x:c r="Q166" s="64"/>
      <x:c r="R166" s="64"/>
      <x:c r="S166" s="64"/>
      <x:c r="T166" s="64"/>
      <x:c r="U166" s="64"/>
      <x:c r="V166" s="64"/>
      <x:c r="W166" s="64"/>
      <x:c r="X166" s="64"/>
      <x:c r="Y166" s="64"/>
      <x:c r="Z166" s="64"/>
      <x:c r="AA166" s="64"/>
      <x:c r="AB166" s="64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19"/>
      <x:c r="J167" s="19"/>
      <x:c r="K167" s="19"/>
      <x:c r="L167" s="19"/>
      <x:c r="M167" s="64"/>
      <x:c r="N167" s="64"/>
      <x:c r="O167" s="64"/>
      <x:c r="P167" s="64"/>
      <x:c r="Q167" s="64"/>
      <x:c r="R167" s="64"/>
      <x:c r="S167" s="64"/>
      <x:c r="T167" s="64"/>
      <x:c r="U167" s="64"/>
      <x:c r="V167" s="64"/>
      <x:c r="W167" s="64"/>
      <x:c r="X167" s="64"/>
      <x:c r="Y167" s="64"/>
      <x:c r="Z167" s="64"/>
      <x:c r="AA167" s="64"/>
      <x:c r="AB167" s="64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19"/>
      <x:c r="J168" s="19"/>
      <x:c r="K168" s="19"/>
      <x:c r="L168" s="19"/>
      <x:c r="M168" s="64"/>
      <x:c r="N168" s="64"/>
      <x:c r="O168" s="64"/>
      <x:c r="P168" s="64"/>
      <x:c r="Q168" s="64"/>
      <x:c r="R168" s="64"/>
      <x:c r="S168" s="64"/>
      <x:c r="T168" s="64"/>
      <x:c r="U168" s="64"/>
      <x:c r="V168" s="64"/>
      <x:c r="W168" s="64"/>
      <x:c r="X168" s="64"/>
      <x:c r="Y168" s="64"/>
      <x:c r="Z168" s="64"/>
      <x:c r="AA168" s="64"/>
      <x:c r="AB168" s="64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19"/>
      <x:c r="J169" s="19"/>
      <x:c r="K169" s="19"/>
      <x:c r="L169" s="19"/>
      <x:c r="M169" s="64"/>
      <x:c r="N169" s="64"/>
      <x:c r="O169" s="64"/>
      <x:c r="P169" s="64"/>
      <x:c r="Q169" s="64"/>
      <x:c r="R169" s="64"/>
      <x:c r="S169" s="64"/>
      <x:c r="T169" s="64"/>
      <x:c r="U169" s="64"/>
      <x:c r="V169" s="64"/>
      <x:c r="W169" s="64"/>
      <x:c r="X169" s="64"/>
      <x:c r="Y169" s="64"/>
      <x:c r="Z169" s="64"/>
      <x:c r="AA169" s="64"/>
      <x:c r="AB169" s="64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19"/>
      <x:c r="J170" s="19"/>
      <x:c r="K170" s="19"/>
      <x:c r="L170" s="19"/>
      <x:c r="M170" s="64"/>
      <x:c r="N170" s="64"/>
      <x:c r="O170" s="64"/>
      <x:c r="P170" s="64"/>
      <x:c r="Q170" s="64"/>
      <x:c r="R170" s="64"/>
      <x:c r="S170" s="64"/>
      <x:c r="T170" s="64"/>
      <x:c r="U170" s="64"/>
      <x:c r="V170" s="64"/>
      <x:c r="W170" s="64"/>
      <x:c r="X170" s="64"/>
      <x:c r="Y170" s="64"/>
      <x:c r="Z170" s="64"/>
      <x:c r="AA170" s="64"/>
      <x:c r="AB170" s="64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19"/>
      <x:c r="J171" s="19"/>
      <x:c r="K171" s="19"/>
      <x:c r="L171" s="19"/>
      <x:c r="M171" s="64"/>
      <x:c r="N171" s="64"/>
      <x:c r="O171" s="64"/>
      <x:c r="P171" s="64"/>
      <x:c r="Q171" s="64"/>
      <x:c r="R171" s="64"/>
      <x:c r="S171" s="64"/>
      <x:c r="T171" s="64"/>
      <x:c r="U171" s="64"/>
      <x:c r="V171" s="64"/>
      <x:c r="W171" s="64"/>
      <x:c r="X171" s="64"/>
      <x:c r="Y171" s="64"/>
      <x:c r="Z171" s="64"/>
      <x:c r="AA171" s="64"/>
      <x:c r="AB171" s="64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19"/>
      <x:c r="J172" s="19"/>
      <x:c r="K172" s="19"/>
      <x:c r="L172" s="19"/>
      <x:c r="M172" s="64"/>
      <x:c r="N172" s="64"/>
      <x:c r="O172" s="64"/>
      <x:c r="P172" s="64"/>
      <x:c r="Q172" s="64"/>
      <x:c r="R172" s="64"/>
      <x:c r="S172" s="64"/>
      <x:c r="T172" s="64"/>
      <x:c r="U172" s="64"/>
      <x:c r="V172" s="64"/>
      <x:c r="W172" s="64"/>
      <x:c r="X172" s="64"/>
      <x:c r="Y172" s="64"/>
      <x:c r="Z172" s="64"/>
      <x:c r="AA172" s="64"/>
      <x:c r="AB172" s="64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19"/>
      <x:c r="J173" s="19"/>
      <x:c r="K173" s="19"/>
      <x:c r="L173" s="19"/>
      <x:c r="M173" s="64"/>
      <x:c r="N173" s="64"/>
      <x:c r="O173" s="64"/>
      <x:c r="P173" s="64"/>
      <x:c r="Q173" s="64"/>
      <x:c r="R173" s="64"/>
      <x:c r="S173" s="64"/>
      <x:c r="T173" s="64"/>
      <x:c r="U173" s="64"/>
      <x:c r="V173" s="64"/>
      <x:c r="W173" s="64"/>
      <x:c r="X173" s="64"/>
      <x:c r="Y173" s="64"/>
      <x:c r="Z173" s="64"/>
      <x:c r="AA173" s="64"/>
      <x:c r="AB173" s="64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19"/>
      <x:c r="J174" s="19"/>
      <x:c r="K174" s="19"/>
      <x:c r="L174" s="19"/>
      <x:c r="M174" s="64"/>
      <x:c r="N174" s="64"/>
      <x:c r="O174" s="64"/>
      <x:c r="P174" s="64"/>
      <x:c r="Q174" s="64"/>
      <x:c r="R174" s="64"/>
      <x:c r="S174" s="64"/>
      <x:c r="T174" s="64"/>
      <x:c r="U174" s="64"/>
      <x:c r="V174" s="64"/>
      <x:c r="W174" s="64"/>
      <x:c r="X174" s="64"/>
      <x:c r="Y174" s="64"/>
      <x:c r="Z174" s="64"/>
      <x:c r="AA174" s="64"/>
      <x:c r="AB174" s="64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19"/>
      <x:c r="J175" s="19"/>
      <x:c r="K175" s="19"/>
      <x:c r="L175" s="19"/>
      <x:c r="M175" s="64"/>
      <x:c r="N175" s="64"/>
      <x:c r="O175" s="64"/>
      <x:c r="P175" s="64"/>
      <x:c r="Q175" s="64"/>
      <x:c r="R175" s="64"/>
      <x:c r="S175" s="64"/>
      <x:c r="T175" s="64"/>
      <x:c r="U175" s="64"/>
      <x:c r="V175" s="64"/>
      <x:c r="W175" s="64"/>
      <x:c r="X175" s="64"/>
      <x:c r="Y175" s="64"/>
      <x:c r="Z175" s="64"/>
      <x:c r="AA175" s="64"/>
      <x:c r="AB175" s="64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19"/>
      <x:c r="J176" s="19"/>
      <x:c r="K176" s="19"/>
      <x:c r="L176" s="19"/>
      <x:c r="M176" s="64"/>
      <x:c r="N176" s="64"/>
      <x:c r="O176" s="64"/>
      <x:c r="P176" s="64"/>
      <x:c r="Q176" s="64"/>
      <x:c r="R176" s="64"/>
      <x:c r="S176" s="64"/>
      <x:c r="T176" s="64"/>
      <x:c r="U176" s="64"/>
      <x:c r="V176" s="64"/>
      <x:c r="W176" s="64"/>
      <x:c r="X176" s="64"/>
      <x:c r="Y176" s="64"/>
      <x:c r="Z176" s="64"/>
      <x:c r="AA176" s="64"/>
      <x:c r="AB176" s="64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19"/>
      <x:c r="J177" s="19"/>
      <x:c r="K177" s="19"/>
      <x:c r="L177" s="19"/>
      <x:c r="M177" s="64"/>
      <x:c r="N177" s="64"/>
      <x:c r="O177" s="64"/>
      <x:c r="P177" s="64"/>
      <x:c r="Q177" s="64"/>
      <x:c r="R177" s="64"/>
      <x:c r="S177" s="64"/>
      <x:c r="T177" s="64"/>
      <x:c r="U177" s="64"/>
      <x:c r="V177" s="64"/>
      <x:c r="W177" s="64"/>
      <x:c r="X177" s="64"/>
      <x:c r="Y177" s="64"/>
      <x:c r="Z177" s="64"/>
      <x:c r="AA177" s="64"/>
      <x:c r="AB177" s="64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19"/>
      <x:c r="J178" s="19"/>
      <x:c r="K178" s="19"/>
      <x:c r="L178" s="19"/>
      <x:c r="M178" s="64"/>
      <x:c r="N178" s="64"/>
      <x:c r="O178" s="64"/>
      <x:c r="P178" s="64"/>
      <x:c r="Q178" s="64"/>
      <x:c r="R178" s="64"/>
      <x:c r="S178" s="64"/>
      <x:c r="T178" s="64"/>
      <x:c r="U178" s="64"/>
      <x:c r="V178" s="64"/>
      <x:c r="W178" s="64"/>
      <x:c r="X178" s="64"/>
      <x:c r="Y178" s="64"/>
      <x:c r="Z178" s="64"/>
      <x:c r="AA178" s="64"/>
      <x:c r="AB178" s="64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19"/>
      <x:c r="J179" s="19"/>
      <x:c r="K179" s="19"/>
      <x:c r="L179" s="19"/>
      <x:c r="M179" s="64"/>
      <x:c r="N179" s="64"/>
      <x:c r="O179" s="64"/>
      <x:c r="P179" s="64"/>
      <x:c r="Q179" s="64"/>
      <x:c r="R179" s="64"/>
      <x:c r="S179" s="64"/>
      <x:c r="T179" s="64"/>
      <x:c r="U179" s="64"/>
      <x:c r="V179" s="64"/>
      <x:c r="W179" s="64"/>
      <x:c r="X179" s="64"/>
      <x:c r="Y179" s="64"/>
      <x:c r="Z179" s="64"/>
      <x:c r="AA179" s="64"/>
      <x:c r="AB179" s="64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19"/>
      <x:c r="J180" s="19"/>
      <x:c r="K180" s="19"/>
      <x:c r="L180" s="19"/>
      <x:c r="M180" s="64"/>
      <x:c r="N180" s="64"/>
      <x:c r="O180" s="64"/>
      <x:c r="P180" s="64"/>
      <x:c r="Q180" s="64"/>
      <x:c r="R180" s="64"/>
      <x:c r="S180" s="64"/>
      <x:c r="T180" s="64"/>
      <x:c r="U180" s="64"/>
      <x:c r="V180" s="64"/>
      <x:c r="W180" s="64"/>
      <x:c r="X180" s="64"/>
      <x:c r="Y180" s="64"/>
      <x:c r="Z180" s="64"/>
      <x:c r="AA180" s="64"/>
      <x:c r="AB180" s="64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19"/>
      <x:c r="J181" s="19"/>
      <x:c r="K181" s="19"/>
      <x:c r="L181" s="19"/>
      <x:c r="M181" s="64"/>
      <x:c r="N181" s="64"/>
      <x:c r="O181" s="64"/>
      <x:c r="P181" s="64"/>
      <x:c r="Q181" s="64"/>
      <x:c r="R181" s="64"/>
      <x:c r="S181" s="64"/>
      <x:c r="T181" s="64"/>
      <x:c r="U181" s="64"/>
      <x:c r="V181" s="64"/>
      <x:c r="W181" s="64"/>
      <x:c r="X181" s="64"/>
      <x:c r="Y181" s="64"/>
      <x:c r="Z181" s="64"/>
      <x:c r="AA181" s="64"/>
      <x:c r="AB181" s="64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19"/>
      <x:c r="J182" s="19"/>
      <x:c r="K182" s="19"/>
      <x:c r="L182" s="19"/>
      <x:c r="M182" s="64"/>
      <x:c r="N182" s="64"/>
      <x:c r="O182" s="64"/>
      <x:c r="P182" s="64"/>
      <x:c r="Q182" s="64"/>
      <x:c r="R182" s="64"/>
      <x:c r="S182" s="64"/>
      <x:c r="T182" s="64"/>
      <x:c r="U182" s="64"/>
      <x:c r="V182" s="64"/>
      <x:c r="W182" s="64"/>
      <x:c r="X182" s="64"/>
      <x:c r="Y182" s="64"/>
      <x:c r="Z182" s="64"/>
      <x:c r="AA182" s="64"/>
      <x:c r="AB182" s="64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19"/>
      <x:c r="J183" s="19"/>
      <x:c r="K183" s="19"/>
      <x:c r="L183" s="19"/>
      <x:c r="M183" s="64"/>
      <x:c r="N183" s="64"/>
      <x:c r="O183" s="64"/>
      <x:c r="P183" s="64"/>
      <x:c r="Q183" s="64"/>
      <x:c r="R183" s="64"/>
      <x:c r="S183" s="64"/>
      <x:c r="T183" s="64"/>
      <x:c r="U183" s="64"/>
      <x:c r="V183" s="64"/>
      <x:c r="W183" s="64"/>
      <x:c r="X183" s="64"/>
      <x:c r="Y183" s="64"/>
      <x:c r="Z183" s="64"/>
      <x:c r="AA183" s="64"/>
      <x:c r="AB183" s="64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19"/>
      <x:c r="J184" s="19"/>
      <x:c r="K184" s="19"/>
      <x:c r="L184" s="19"/>
      <x:c r="M184" s="64"/>
      <x:c r="N184" s="64"/>
      <x:c r="O184" s="64"/>
      <x:c r="P184" s="64"/>
      <x:c r="Q184" s="64"/>
      <x:c r="R184" s="64"/>
      <x:c r="S184" s="64"/>
      <x:c r="T184" s="64"/>
      <x:c r="U184" s="64"/>
      <x:c r="V184" s="64"/>
      <x:c r="W184" s="64"/>
      <x:c r="X184" s="64"/>
      <x:c r="Y184" s="64"/>
      <x:c r="Z184" s="64"/>
      <x:c r="AA184" s="64"/>
      <x:c r="AB184" s="64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19"/>
      <x:c r="J185" s="19"/>
      <x:c r="K185" s="19"/>
      <x:c r="L185" s="19"/>
      <x:c r="M185" s="64"/>
      <x:c r="N185" s="64"/>
      <x:c r="O185" s="64"/>
      <x:c r="P185" s="64"/>
      <x:c r="Q185" s="64"/>
      <x:c r="R185" s="64"/>
      <x:c r="S185" s="64"/>
      <x:c r="T185" s="64"/>
      <x:c r="U185" s="64"/>
      <x:c r="V185" s="64"/>
      <x:c r="W185" s="64"/>
      <x:c r="X185" s="64"/>
      <x:c r="Y185" s="64"/>
      <x:c r="Z185" s="64"/>
      <x:c r="AA185" s="64"/>
      <x:c r="AB185" s="64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19"/>
      <x:c r="J186" s="19"/>
      <x:c r="K186" s="19"/>
      <x:c r="L186" s="19"/>
      <x:c r="M186" s="64"/>
      <x:c r="N186" s="64"/>
      <x:c r="O186" s="64"/>
      <x:c r="P186" s="64"/>
      <x:c r="Q186" s="64"/>
      <x:c r="R186" s="64"/>
      <x:c r="S186" s="64"/>
      <x:c r="T186" s="64"/>
      <x:c r="U186" s="64"/>
      <x:c r="V186" s="64"/>
      <x:c r="W186" s="64"/>
      <x:c r="X186" s="64"/>
      <x:c r="Y186" s="64"/>
      <x:c r="Z186" s="64"/>
      <x:c r="AA186" s="64"/>
      <x:c r="AB186" s="64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19"/>
      <x:c r="J187" s="19"/>
      <x:c r="K187" s="19"/>
      <x:c r="L187" s="19"/>
      <x:c r="M187" s="64"/>
      <x:c r="N187" s="64"/>
      <x:c r="O187" s="64"/>
      <x:c r="P187" s="64"/>
      <x:c r="Q187" s="64"/>
      <x:c r="R187" s="64"/>
      <x:c r="S187" s="64"/>
      <x:c r="T187" s="64"/>
      <x:c r="U187" s="64"/>
      <x:c r="V187" s="64"/>
      <x:c r="W187" s="64"/>
      <x:c r="X187" s="64"/>
      <x:c r="Y187" s="64"/>
      <x:c r="Z187" s="64"/>
      <x:c r="AA187" s="64"/>
      <x:c r="AB187" s="64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19"/>
      <x:c r="J188" s="19"/>
      <x:c r="K188" s="19"/>
      <x:c r="L188" s="19"/>
      <x:c r="M188" s="64"/>
      <x:c r="N188" s="64"/>
      <x:c r="O188" s="64"/>
      <x:c r="P188" s="64"/>
      <x:c r="Q188" s="64"/>
      <x:c r="R188" s="64"/>
      <x:c r="S188" s="64"/>
      <x:c r="T188" s="64"/>
      <x:c r="U188" s="64"/>
      <x:c r="V188" s="64"/>
      <x:c r="W188" s="64"/>
      <x:c r="X188" s="64"/>
      <x:c r="Y188" s="64"/>
      <x:c r="Z188" s="64"/>
      <x:c r="AA188" s="64"/>
      <x:c r="AB188" s="64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19"/>
      <x:c r="J189" s="19"/>
      <x:c r="K189" s="19"/>
      <x:c r="L189" s="19"/>
      <x:c r="M189" s="64"/>
      <x:c r="N189" s="64"/>
      <x:c r="O189" s="64"/>
      <x:c r="P189" s="64"/>
      <x:c r="Q189" s="64"/>
      <x:c r="R189" s="64"/>
      <x:c r="S189" s="64"/>
      <x:c r="T189" s="64"/>
      <x:c r="U189" s="64"/>
      <x:c r="V189" s="64"/>
      <x:c r="W189" s="64"/>
      <x:c r="X189" s="64"/>
      <x:c r="Y189" s="64"/>
      <x:c r="Z189" s="64"/>
      <x:c r="AA189" s="64"/>
      <x:c r="AB189" s="64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19"/>
      <x:c r="L190" s="19"/>
      <x:c r="M190" s="64"/>
      <x:c r="N190" s="64"/>
      <x:c r="O190" s="64"/>
      <x:c r="P190" s="64"/>
      <x:c r="Q190" s="64"/>
      <x:c r="R190" s="64"/>
      <x:c r="S190" s="64"/>
      <x:c r="T190" s="64"/>
      <x:c r="U190" s="64"/>
      <x:c r="V190" s="64"/>
      <x:c r="W190" s="64"/>
      <x:c r="X190" s="64"/>
      <x:c r="Y190" s="64"/>
      <x:c r="Z190" s="64"/>
      <x:c r="AA190" s="64"/>
      <x:c r="AB190" s="64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19"/>
      <x:c r="L191" s="19"/>
      <x:c r="M191" s="64"/>
      <x:c r="N191" s="64"/>
      <x:c r="O191" s="64"/>
      <x:c r="P191" s="64"/>
      <x:c r="Q191" s="64"/>
      <x:c r="R191" s="64"/>
      <x:c r="S191" s="64"/>
      <x:c r="T191" s="64"/>
      <x:c r="U191" s="64"/>
      <x:c r="V191" s="64"/>
      <x:c r="W191" s="64"/>
      <x:c r="X191" s="64"/>
      <x:c r="Y191" s="64"/>
      <x:c r="Z191" s="64"/>
      <x:c r="AA191" s="64"/>
      <x:c r="AB191" s="64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19"/>
      <x:c r="L192" s="19"/>
      <x:c r="M192" s="64"/>
      <x:c r="N192" s="64"/>
      <x:c r="O192" s="64"/>
      <x:c r="P192" s="64"/>
      <x:c r="Q192" s="64"/>
      <x:c r="R192" s="64"/>
      <x:c r="S192" s="64"/>
      <x:c r="T192" s="64"/>
      <x:c r="U192" s="64"/>
      <x:c r="V192" s="64"/>
      <x:c r="W192" s="64"/>
      <x:c r="X192" s="64"/>
      <x:c r="Y192" s="64"/>
      <x:c r="Z192" s="64"/>
      <x:c r="AA192" s="64"/>
      <x:c r="AB192" s="64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19"/>
      <x:c r="L193" s="19"/>
      <x:c r="M193" s="64"/>
      <x:c r="N193" s="64"/>
      <x:c r="O193" s="64"/>
      <x:c r="P193" s="64"/>
      <x:c r="Q193" s="64"/>
      <x:c r="R193" s="64"/>
      <x:c r="S193" s="64"/>
      <x:c r="T193" s="64"/>
      <x:c r="U193" s="64"/>
      <x:c r="V193" s="64"/>
      <x:c r="W193" s="64"/>
      <x:c r="X193" s="64"/>
      <x:c r="Y193" s="64"/>
      <x:c r="Z193" s="64"/>
      <x:c r="AA193" s="64"/>
      <x:c r="AB193" s="64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19"/>
      <x:c r="L194" s="19"/>
      <x:c r="M194" s="64"/>
      <x:c r="N194" s="64"/>
      <x:c r="O194" s="64"/>
      <x:c r="P194" s="64"/>
      <x:c r="Q194" s="64"/>
      <x:c r="R194" s="64"/>
      <x:c r="S194" s="64"/>
      <x:c r="T194" s="64"/>
      <x:c r="U194" s="64"/>
      <x:c r="V194" s="64"/>
      <x:c r="W194" s="64"/>
      <x:c r="X194" s="64"/>
      <x:c r="Y194" s="64"/>
      <x:c r="Z194" s="64"/>
      <x:c r="AA194" s="64"/>
      <x:c r="AB194" s="64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19"/>
      <x:c r="L195" s="19"/>
      <x:c r="M195" s="64"/>
      <x:c r="N195" s="64"/>
      <x:c r="O195" s="64"/>
      <x:c r="P195" s="64"/>
      <x:c r="Q195" s="64"/>
      <x:c r="R195" s="64"/>
      <x:c r="S195" s="64"/>
      <x:c r="T195" s="64"/>
      <x:c r="U195" s="64"/>
      <x:c r="V195" s="64"/>
      <x:c r="W195" s="64"/>
      <x:c r="X195" s="64"/>
      <x:c r="Y195" s="64"/>
      <x:c r="Z195" s="64"/>
      <x:c r="AA195" s="64"/>
      <x:c r="AB195" s="64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19"/>
      <x:c r="L196" s="19"/>
      <x:c r="M196" s="64"/>
      <x:c r="N196" s="64"/>
      <x:c r="O196" s="64"/>
      <x:c r="P196" s="64"/>
      <x:c r="Q196" s="64"/>
      <x:c r="R196" s="64"/>
      <x:c r="S196" s="64"/>
      <x:c r="T196" s="64"/>
      <x:c r="U196" s="64"/>
      <x:c r="V196" s="64"/>
      <x:c r="W196" s="64"/>
      <x:c r="X196" s="64"/>
      <x:c r="Y196" s="64"/>
      <x:c r="Z196" s="64"/>
      <x:c r="AA196" s="64"/>
      <x:c r="AB196" s="64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19"/>
      <x:c r="L197" s="19"/>
      <x:c r="M197" s="64"/>
      <x:c r="N197" s="64"/>
      <x:c r="O197" s="64"/>
      <x:c r="P197" s="64"/>
      <x:c r="Q197" s="64"/>
      <x:c r="R197" s="64"/>
      <x:c r="S197" s="64"/>
      <x:c r="T197" s="64"/>
      <x:c r="U197" s="64"/>
      <x:c r="V197" s="64"/>
      <x:c r="W197" s="64"/>
      <x:c r="X197" s="64"/>
      <x:c r="Y197" s="64"/>
      <x:c r="Z197" s="64"/>
      <x:c r="AA197" s="64"/>
      <x:c r="AB197" s="64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19"/>
      <x:c r="L198" s="19"/>
      <x:c r="M198" s="64"/>
      <x:c r="N198" s="64"/>
      <x:c r="O198" s="64"/>
      <x:c r="P198" s="64"/>
      <x:c r="Q198" s="64"/>
      <x:c r="R198" s="64"/>
      <x:c r="S198" s="64"/>
      <x:c r="T198" s="64"/>
      <x:c r="U198" s="64"/>
      <x:c r="V198" s="64"/>
      <x:c r="W198" s="64"/>
      <x:c r="X198" s="64"/>
      <x:c r="Y198" s="64"/>
      <x:c r="Z198" s="64"/>
      <x:c r="AA198" s="64"/>
      <x:c r="AB198" s="64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19"/>
      <x:c r="L199" s="19"/>
      <x:c r="M199" s="64"/>
      <x:c r="N199" s="64"/>
      <x:c r="O199" s="64"/>
      <x:c r="P199" s="64"/>
      <x:c r="Q199" s="64"/>
      <x:c r="R199" s="64"/>
      <x:c r="S199" s="64"/>
      <x:c r="T199" s="64"/>
      <x:c r="U199" s="64"/>
      <x:c r="V199" s="64"/>
      <x:c r="W199" s="64"/>
      <x:c r="X199" s="64"/>
      <x:c r="Y199" s="64"/>
      <x:c r="Z199" s="64"/>
      <x:c r="AA199" s="64"/>
      <x:c r="AB199" s="64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19"/>
      <x:c r="L200" s="19"/>
      <x:c r="M200" s="64"/>
      <x:c r="N200" s="64"/>
      <x:c r="O200" s="64"/>
      <x:c r="P200" s="64"/>
      <x:c r="Q200" s="64"/>
      <x:c r="R200" s="64"/>
      <x:c r="S200" s="64"/>
      <x:c r="T200" s="64"/>
      <x:c r="U200" s="64"/>
      <x:c r="V200" s="64"/>
      <x:c r="W200" s="64"/>
      <x:c r="X200" s="64"/>
      <x:c r="Y200" s="64"/>
      <x:c r="Z200" s="64"/>
      <x:c r="AA200" s="64"/>
      <x:c r="AB200" s="64"/>
    </x:row>
  </x:sheetData>
  <x:pageMargins left="0.7" right="0.7" top="0.75" bottom="0.75" header="0.3" footer="0.3"/>
  <x:drawing xmlns:r="http://schemas.openxmlformats.org/officeDocument/2006/relationships" r:id="R73fd1ac3f83d42e0"/>
</x:worksheet>
</file>

<file path=xl/worksheets/sheet2.xml><?xml version="1.0" encoding="utf-8"?>
<x:worksheet xmlns:x="http://schemas.openxmlformats.org/spreadsheetml/2006/main">
  <x:sheetPr>
    <x:tabColor rgb="FFF5A00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2" hidden="0" customWidth="1"/>
    <x:col min="2" max="2" width="12" hidden="0" customWidth="1"/>
    <x:col min="3" max="3" width="15" hidden="0" customWidth="1"/>
    <x:col min="4" max="4" width="13" hidden="0" customWidth="1"/>
    <x:col min="5" max="5" width="14" hidden="0" customWidth="1"/>
    <x:col min="6" max="6" width="10" hidden="0" customWidth="1"/>
    <x:col min="7" max="7" width="34" hidden="0" customWidth="1"/>
    <x:col min="8" max="8" width="55" hidden="0" customWidth="1"/>
  </x:cols>
  <x:sheetData>
    <x:row r="1">
      <x:c r="A1" s="19"/>
      <x:c r="B1" s="19"/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19"/>
      <x:c r="N1" s="19"/>
      <x:c r="O1" s="19"/>
      <x:c r="P1" s="19"/>
      <x:c r="Q1" s="19"/>
      <x:c r="R1" s="19"/>
      <x:c r="S1" s="19"/>
      <x:c r="T1" s="19"/>
      <x:c r="U1" s="19"/>
      <x:c r="V1" s="64"/>
      <x:c r="W1" s="64"/>
      <x:c r="X1" s="64"/>
      <x:c r="Y1" s="64"/>
      <x:c r="Z1" s="64"/>
      <x:c r="AA1" s="64"/>
      <x:c r="AB1" s="64"/>
    </x:row>
    <x:row r="2">
      <x:c r="A2" s="65" t="str">
        <x:v>Advertised 5-Grade Suspension Fluids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  <x:c r="Q2" s="19"/>
      <x:c r="R2" s="19"/>
      <x:c r="S2" s="19"/>
      <x:c r="T2" s="19"/>
      <x:c r="U2" s="19"/>
      <x:c r="V2" s="64"/>
      <x:c r="W2" s="64"/>
      <x:c r="X2" s="64"/>
      <x:c r="Y2" s="64"/>
      <x:c r="Z2" s="64"/>
      <x:c r="AA2" s="64"/>
      <x:c r="AB2" s="64"/>
    </x:row>
    <x:row r="3">
      <x:c r="A3" s="66" t="str">
        <x:v>In-scale comparisons. Advertised 5W / 5WT / #5 labels are not standardized between brands.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  <x:c r="N3" s="19"/>
      <x:c r="O3" s="19"/>
      <x:c r="P3" s="19"/>
      <x:c r="Q3" s="19"/>
      <x:c r="R3" s="19"/>
      <x:c r="S3" s="19"/>
      <x:c r="T3" s="19"/>
      <x:c r="U3" s="19"/>
      <x:c r="V3" s="64"/>
      <x:c r="W3" s="64"/>
      <x:c r="X3" s="64"/>
      <x:c r="Y3" s="64"/>
      <x:c r="Z3" s="64"/>
      <x:c r="AA3" s="64"/>
      <x:c r="AB3" s="64"/>
    </x:row>
    <x:row r="4" ht="3" customHeight="1">
      <x:c r="A4" s="67"/>
      <x:c r="B4" s="67"/>
      <x:c r="C4" s="67"/>
      <x:c r="D4" s="67"/>
      <x:c r="E4" s="67"/>
      <x:c r="F4" s="67"/>
      <x:c r="G4" s="67"/>
      <x:c r="H4" s="67"/>
      <x:c r="I4" s="67"/>
      <x:c r="J4" s="67"/>
      <x:c r="K4" s="67"/>
      <x:c r="L4" s="67"/>
      <x:c r="M4" s="67"/>
      <x:c r="N4" s="67"/>
      <x:c r="O4" s="67"/>
      <x:c r="P4" s="67"/>
      <x:c r="Q4" s="67"/>
      <x:c r="R4" s="67"/>
      <x:c r="S4" s="67"/>
      <x:c r="T4" s="67"/>
      <x:c r="U4" s="67"/>
      <x:c r="V4" s="64"/>
      <x:c r="W4" s="64"/>
      <x:c r="X4" s="64"/>
      <x:c r="Y4" s="64"/>
      <x:c r="Z4" s="64"/>
      <x:c r="AA4" s="64"/>
      <x:c r="AB4" s="64"/>
    </x:row>
    <x:row r="5">
      <x:c r="A5" s="19"/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  <x:c r="Q5" s="19"/>
      <x:c r="R5" s="19"/>
      <x:c r="S5" s="19"/>
      <x:c r="T5" s="19"/>
      <x:c r="U5" s="19"/>
      <x:c r="V5" s="64"/>
      <x:c r="W5" s="64"/>
      <x:c r="X5" s="64"/>
      <x:c r="Y5" s="64"/>
      <x:c r="Z5" s="64"/>
      <x:c r="AA5" s="64"/>
      <x:c r="AB5" s="64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  <x:c r="Q6" s="19"/>
      <x:c r="R6" s="19"/>
      <x:c r="S6" s="19"/>
      <x:c r="T6" s="19"/>
      <x:c r="U6" s="19"/>
      <x:c r="V6" s="64"/>
      <x:c r="W6" s="64"/>
      <x:c r="X6" s="64"/>
      <x:c r="Y6" s="64"/>
      <x:c r="Z6" s="64"/>
      <x:c r="AA6" s="64"/>
      <x:c r="AB6" s="64"/>
    </x:row>
    <x:row r="7" ht="34" customHeight="1">
      <x:c r="A7" s="16" t="str">
        <x:v>Fluid</x:v>
      </x:c>
      <x:c r="B7" s="17" t="str">
        <x:v>Application</x:v>
      </x:c>
      <x:c r="C7" s="17" t="str">
        <x:v>Advertised grade</x:v>
      </x:c>
      <x:c r="D7" s="17" t="str">
        <x:v>cSt @ 40 °C</x:v>
      </x:c>
      <x:c r="E7" s="17" t="str">
        <x:v>cSt @ 100 °C</x:v>
      </x:c>
      <x:c r="F7" s="17" t="str">
        <x:v>VI</x:v>
      </x:c>
      <x:c r="G7" s="17" t="str">
        <x:v>Data status</x:v>
      </x:c>
      <x:c r="H7" s="18" t="str">
        <x:v>Source URL</x:v>
      </x:c>
      <x:c r="I7" s="19"/>
      <x:c r="J7" s="19"/>
      <x:c r="K7" s="19"/>
      <x:c r="L7" s="19"/>
      <x:c r="M7" s="19"/>
      <x:c r="N7" s="19"/>
      <x:c r="O7" s="19"/>
      <x:c r="P7" s="19"/>
      <x:c r="Q7" s="19"/>
      <x:c r="R7" s="19"/>
      <x:c r="S7" s="19"/>
      <x:c r="T7" s="19"/>
      <x:c r="U7" s="19"/>
      <x:c r="V7" s="64"/>
      <x:c r="W7" s="64"/>
      <x:c r="X7" s="64"/>
      <x:c r="Y7" s="64"/>
      <x:c r="Z7" s="64"/>
      <x:c r="AA7" s="64"/>
      <x:c r="AB7" s="64"/>
    </x:row>
    <x:row r="8" ht="19" customHeight="1">
      <x:c r="A8" s="20" t="str">
        <x:v>Castrol — Fork Oil 5W</x:v>
      </x:c>
      <x:c r="B8" s="20" t="str">
        <x:v>Fork</x:v>
      </x:c>
      <x:c r="C8" s="20" t="str">
        <x:v>5W</x:v>
      </x:c>
      <x:c r="D8" s="22" t="n">
        <x:v>15</x:v>
      </x:c>
      <x:c r="E8" s="22" t="n">
        <x:v>3.74</x:v>
      </x:c>
      <x:c r="F8" s="24" t="n">
        <x:v>150</x:v>
      </x:c>
      <x:c r="G8" s="20" t="str">
        <x:v>Manufacturer-published viscometrics</x:v>
      </x:c>
      <x:c r="H8" s="20" t="str">
        <x:v>https://msdspds.castrol.com/bpglis/FusionPDS.nsf/Files/217C940308AA30EE80257D1400831D07/%24File/FORK%20OILS%20_2013_10.pdf</x:v>
      </x:c>
      <x:c r="I8" s="19"/>
      <x:c r="J8" s="19"/>
      <x:c r="K8" s="19"/>
      <x:c r="L8" s="19"/>
      <x:c r="M8" s="19"/>
      <x:c r="N8" s="19"/>
      <x:c r="O8" s="19"/>
      <x:c r="P8" s="19"/>
      <x:c r="Q8" s="19"/>
      <x:c r="R8" s="19"/>
      <x:c r="S8" s="19"/>
      <x:c r="T8" s="19"/>
      <x:c r="U8" s="19"/>
      <x:c r="V8" s="64"/>
      <x:c r="W8" s="64"/>
      <x:c r="X8" s="64"/>
      <x:c r="Y8" s="64"/>
      <x:c r="Z8" s="64"/>
      <x:c r="AA8" s="64"/>
      <x:c r="AB8" s="64"/>
    </x:row>
    <x:row r="9" ht="19" customHeight="1">
      <x:c r="A9" s="21" t="str">
        <x:v>Putoline — Light Fork</x:v>
      </x:c>
      <x:c r="B9" s="21" t="str">
        <x:v>Fork</x:v>
      </x:c>
      <x:c r="C9" s="21" t="str">
        <x:v>SAE 5</x:v>
      </x:c>
      <x:c r="D9" s="23" t="n">
        <x:v>15</x:v>
      </x:c>
      <x:c r="E9" s="23" t="n">
        <x:v>3.4</x:v>
      </x:c>
      <x:c r="F9" s="25" t="n">
        <x:v>101</x:v>
      </x:c>
      <x:c r="G9" s="21" t="str">
        <x:v>Manufacturer-published viscometrics</x:v>
      </x:c>
      <x:c r="H9" s="21" t="str">
        <x:v>https://www.putoline.com/en/light-fork-12-x-500-ml-bottle-800/</x:v>
      </x:c>
      <x:c r="I9" s="19"/>
      <x:c r="J9" s="19"/>
      <x:c r="K9" s="19"/>
      <x:c r="L9" s="19"/>
      <x:c r="M9" s="19"/>
      <x:c r="N9" s="19"/>
      <x:c r="O9" s="19"/>
      <x:c r="P9" s="19"/>
      <x:c r="Q9" s="19"/>
      <x:c r="R9" s="19"/>
      <x:c r="S9" s="19"/>
      <x:c r="T9" s="19"/>
      <x:c r="U9" s="19"/>
      <x:c r="V9" s="64"/>
      <x:c r="W9" s="64"/>
      <x:c r="X9" s="64"/>
      <x:c r="Y9" s="64"/>
      <x:c r="Z9" s="64"/>
      <x:c r="AA9" s="64"/>
      <x:c r="AB9" s="64"/>
    </x:row>
    <x:row r="10" ht="19" customHeight="1">
      <x:c r="A10" s="21" t="str">
        <x:v>AMSOIL — Shock Therapy Suspension Fluid #5 Light</x:v>
      </x:c>
      <x:c r="B10" s="21" t="str">
        <x:v>Both</x:v>
      </x:c>
      <x:c r="C10" s="21" t="str">
        <x:v>#5 Light</x:v>
      </x:c>
      <x:c r="D10" s="23" t="n">
        <x:v>15.9</x:v>
      </x:c>
      <x:c r="E10" s="23" t="n">
        <x:v>4.4</x:v>
      </x:c>
      <x:c r="F10" s="25" t="n">
        <x:v>209</x:v>
      </x:c>
      <x:c r="G10" s="21" t="str">
        <x:v>Manufacturer-published viscometrics</x:v>
      </x:c>
      <x:c r="H10" s="21" t="str">
        <x:v>https://www.amsoil.com/lit/databulletins/g1663.pdf</x:v>
      </x:c>
      <x:c r="I10" s="19"/>
      <x:c r="J10" s="19"/>
      <x:c r="K10" s="19"/>
      <x:c r="L10" s="19"/>
      <x:c r="M10" s="19"/>
      <x:c r="N10" s="19"/>
      <x:c r="O10" s="19"/>
      <x:c r="P10" s="19"/>
      <x:c r="Q10" s="19"/>
      <x:c r="R10" s="19"/>
      <x:c r="S10" s="19"/>
      <x:c r="T10" s="19"/>
      <x:c r="U10" s="19"/>
      <x:c r="V10" s="64"/>
      <x:c r="W10" s="64"/>
      <x:c r="X10" s="64"/>
      <x:c r="Y10" s="64"/>
      <x:c r="Z10" s="64"/>
      <x:c r="AA10" s="64"/>
      <x:c r="AB10" s="64"/>
    </x:row>
    <x:row r="11" ht="19" customHeight="1">
      <x:c r="A11" s="21" t="str">
        <x:v>Red Line — LightWeight 5WT Suspension Fluid</x:v>
      </x:c>
      <x:c r="B11" s="21" t="str">
        <x:v>Both</x:v>
      </x:c>
      <x:c r="C11" s="21" t="str">
        <x:v>5WT</x:v>
      </x:c>
      <x:c r="D11" s="23" t="n">
        <x:v>16</x:v>
      </x:c>
      <x:c r="E11" s="23" t="n">
        <x:v>8</x:v>
      </x:c>
      <x:c r="F11" s="25" t="n">
        <x:v>560</x:v>
      </x:c>
      <x:c r="G11" s="21" t="str">
        <x:v>Manufacturer-published viscometrics</x:v>
      </x:c>
      <x:c r="H11" s="21" t="str">
        <x:v>https://www.redlineoil.com/lightweight-5wt-suspension-fluid</x:v>
      </x:c>
      <x:c r="I11" s="19"/>
      <x:c r="J11" s="19"/>
      <x:c r="K11" s="19"/>
      <x:c r="L11" s="19"/>
      <x:c r="M11" s="19"/>
      <x:c r="N11" s="19"/>
      <x:c r="O11" s="19"/>
      <x:c r="P11" s="19"/>
      <x:c r="Q11" s="19"/>
      <x:c r="R11" s="19"/>
      <x:c r="S11" s="19"/>
      <x:c r="T11" s="19"/>
      <x:c r="U11" s="19"/>
      <x:c r="V11" s="64"/>
      <x:c r="W11" s="64"/>
      <x:c r="X11" s="64"/>
      <x:c r="Y11" s="64"/>
      <x:c r="Z11" s="64"/>
      <x:c r="AA11" s="64"/>
      <x:c r="AB11" s="64"/>
    </x:row>
    <x:row r="12" ht="19" customHeight="1">
      <x:c r="A12" s="21" t="str">
        <x:v>Torco — RFF Racing Fork Fluid 5</x:v>
      </x:c>
      <x:c r="B12" s="21" t="str">
        <x:v>Fork</x:v>
      </x:c>
      <x:c r="C12" s="21" t="str">
        <x:v>5</x:v>
      </x:c>
      <x:c r="D12" s="23" t="n">
        <x:v>16</x:v>
      </x:c>
      <x:c r="E12" s="23" t="n">
        <x:v>5.05</x:v>
      </x:c>
      <x:c r="F12" s="25" t="n">
        <x:v>285</x:v>
      </x:c>
      <x:c r="G12" s="21" t="str">
        <x:v>Manufacturer-published viscometrics</x:v>
      </x:c>
      <x:c r="H12" s="21" t="str">
        <x:v>https://cdn.shopify.com/s/files/1/0018/3671/2013/files/RFF_TDS_081120.pdf?v=1679586351</x:v>
      </x:c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9"/>
      <x:c r="U12" s="19"/>
      <x:c r="V12" s="64"/>
      <x:c r="W12" s="64"/>
      <x:c r="X12" s="64"/>
      <x:c r="Y12" s="64"/>
      <x:c r="Z12" s="64"/>
      <x:c r="AA12" s="64"/>
      <x:c r="AB12" s="64"/>
    </x:row>
    <x:row r="13" ht="19" customHeight="1">
      <x:c r="A13" s="21" t="str">
        <x:v>Maxima — Racing Fork Fluid 5WT</x:v>
      </x:c>
      <x:c r="B13" s="21" t="str">
        <x:v>Fork</x:v>
      </x:c>
      <x:c r="C13" s="21" t="str">
        <x:v>5WT</x:v>
      </x:c>
      <x:c r="D13" s="23" t="n">
        <x:v>16.2</x:v>
      </x:c>
      <x:c r="E13" s="23" t="n">
        <x:v>4.4</x:v>
      </x:c>
      <x:c r="F13" s="25" t="n">
        <x:v>201</x:v>
      </x:c>
      <x:c r="G13" s="21" t="str">
        <x:v>Manufacturer TDS hosted by authorised distributor</x:v>
      </x:c>
      <x:c r="H13" s="21" t="str">
        <x:v>https://www.lustyindustries.com/documents/Tech%20Support/Maxima%20Tech%20Sheet/Racing%20Fork%20Fluid%20TDS.pdf?u=1ZBBAq</x:v>
      </x:c>
      <x:c r="I13" s="19"/>
      <x:c r="J13" s="19"/>
      <x:c r="K13" s="19"/>
      <x:c r="L13" s="19"/>
      <x:c r="M13" s="19"/>
      <x:c r="N13" s="19"/>
      <x:c r="O13" s="19"/>
      <x:c r="P13" s="19"/>
      <x:c r="Q13" s="19"/>
      <x:c r="R13" s="19"/>
      <x:c r="S13" s="19"/>
      <x:c r="T13" s="19"/>
      <x:c r="U13" s="19"/>
      <x:c r="V13" s="64"/>
      <x:c r="W13" s="64"/>
      <x:c r="X13" s="64"/>
      <x:c r="Y13" s="64"/>
      <x:c r="Z13" s="64"/>
      <x:c r="AA13" s="64"/>
      <x:c r="AB13" s="64"/>
    </x:row>
    <x:row r="14" ht="19" customHeight="1">
      <x:c r="A14" s="21" t="str">
        <x:v>Liqui Moly — Motorbike Fork Oil 5W Light</x:v>
      </x:c>
      <x:c r="B14" s="21" t="str">
        <x:v>Both</x:v>
      </x:c>
      <x:c r="C14" s="21" t="str">
        <x:v>5W</x:v>
      </x:c>
      <x:c r="D14" s="23" t="n">
        <x:v>18</x:v>
      </x:c>
      <x:c r="E14" s="23" t="n">
        <x:v>4.1</x:v>
      </x:c>
      <x:c r="F14" s="25" t="n">
        <x:v>131</x:v>
      </x:c>
      <x:c r="G14" s="21" t="str">
        <x:v>Manufacturer-published viscometrics</x:v>
      </x:c>
      <x:c r="H14" s="21" t="str">
        <x:v>https://www.liqui-moly.com/en/au/motorbike-fork-oil-5w-light-p000486.html</x:v>
      </x:c>
      <x:c r="I14" s="19"/>
      <x:c r="J14" s="19"/>
      <x:c r="K14" s="19"/>
      <x:c r="L14" s="19"/>
      <x:c r="M14" s="19"/>
      <x:c r="N14" s="19"/>
      <x:c r="O14" s="19"/>
      <x:c r="P14" s="19"/>
      <x:c r="Q14" s="19"/>
      <x:c r="R14" s="19"/>
      <x:c r="S14" s="19"/>
      <x:c r="T14" s="19"/>
      <x:c r="U14" s="19"/>
      <x:c r="V14" s="64"/>
      <x:c r="W14" s="64"/>
      <x:c r="X14" s="64"/>
      <x:c r="Y14" s="64"/>
      <x:c r="Z14" s="64"/>
      <x:c r="AA14" s="64"/>
      <x:c r="AB14" s="64"/>
    </x:row>
    <x:row r="15" ht="19" customHeight="1">
      <x:c r="A15" s="21" t="str">
        <x:v>Motul — Fork Oil Factory Line 5W</x:v>
      </x:c>
      <x:c r="B15" s="21" t="str">
        <x:v>Fork</x:v>
      </x:c>
      <x:c r="C15" s="21" t="str">
        <x:v>5W</x:v>
      </x:c>
      <x:c r="D15" s="23" t="n">
        <x:v>18</x:v>
      </x:c>
      <x:c r="E15" s="23" t="n">
        <x:v>4</x:v>
      </x:c>
      <x:c r="F15" s="25" t="n">
        <x:v>121</x:v>
      </x:c>
      <x:c r="G15" s="21" t="str">
        <x:v>Manufacturer-published viscometrics</x:v>
      </x:c>
      <x:c r="H15" s="21" t="str">
        <x:v>https://azupim01.motul.com/media/motulData/DO/base/Fork%20Oil%20Factory%20Line%20%28GB%29.pdf</x:v>
      </x:c>
      <x:c r="I15" s="19"/>
      <x:c r="J15" s="19"/>
      <x:c r="K15" s="19"/>
      <x:c r="L15" s="19"/>
      <x:c r="M15" s="19"/>
      <x:c r="N15" s="19"/>
      <x:c r="O15" s="19"/>
      <x:c r="P15" s="19"/>
      <x:c r="Q15" s="19"/>
      <x:c r="R15" s="19"/>
      <x:c r="S15" s="19"/>
      <x:c r="T15" s="19"/>
      <x:c r="U15" s="19"/>
      <x:c r="V15" s="64"/>
      <x:c r="W15" s="64"/>
      <x:c r="X15" s="64"/>
      <x:c r="Y15" s="64"/>
      <x:c r="Z15" s="64"/>
      <x:c r="AA15" s="64"/>
      <x:c r="AB15" s="64"/>
    </x:row>
    <x:row r="16" ht="19" customHeight="1">
      <x:c r="A16" s="21" t="str">
        <x:v>Motul — Fork Oil Expert 5W</x:v>
      </x:c>
      <x:c r="B16" s="21" t="str">
        <x:v>Fork</x:v>
      </x:c>
      <x:c r="C16" s="21" t="str">
        <x:v>5W</x:v>
      </x:c>
      <x:c r="D16" s="23" t="n">
        <x:v>18.9</x:v>
      </x:c>
      <x:c r="E16" s="23" t="n">
        <x:v>4</x:v>
      </x:c>
      <x:c r="F16" s="25" t="n">
        <x:v>108</x:v>
      </x:c>
      <x:c r="G16" s="21" t="str">
        <x:v>Manufacturer-published viscometrics</x:v>
      </x:c>
      <x:c r="H16" s="21" t="str">
        <x:v>https://azupim01.motul.com/media/motulData/DO/base/Fork%20Oil%20Expert%20%28GB%29%202.pdf</x:v>
      </x:c>
      <x:c r="I16" s="19"/>
      <x:c r="J16" s="19"/>
      <x:c r="K16" s="19"/>
      <x:c r="L16" s="19"/>
      <x:c r="M16" s="19"/>
      <x:c r="N16" s="19"/>
      <x:c r="O16" s="19"/>
      <x:c r="P16" s="19"/>
      <x:c r="Q16" s="19"/>
      <x:c r="R16" s="19"/>
      <x:c r="S16" s="19"/>
      <x:c r="T16" s="19"/>
      <x:c r="U16" s="19"/>
      <x:c r="V16" s="64"/>
      <x:c r="W16" s="64"/>
      <x:c r="X16" s="64"/>
      <x:c r="Y16" s="64"/>
      <x:c r="Z16" s="64"/>
      <x:c r="AA16" s="64"/>
      <x:c r="AB16" s="64"/>
    </x:row>
    <x:row r="17" ht="19" customHeight="1">
      <x:c r="A17" s="21" t="str">
        <x:v>Bel-Ray — High Performance Fork Oil 5W</x:v>
      </x:c>
      <x:c r="B17" s="21" t="str">
        <x:v>Fork</x:v>
      </x:c>
      <x:c r="C17" s="21" t="str">
        <x:v>5W</x:v>
      </x:c>
      <x:c r="D17" s="23" t="n">
        <x:v>19.1</x:v>
      </x:c>
      <x:c r="E17" s="23" t="n">
        <x:v>4.03</x:v>
      </x:c>
      <x:c r="F17" s="25" t="n">
        <x:v>108</x:v>
      </x:c>
      <x:c r="G17" s="21" t="str">
        <x:v>Manufacturer-published viscometrics</x:v>
      </x:c>
      <x:c r="H17" s="21" t="str">
        <x:v>https://www.belray.com/wp-content/uploads/2019/02/BR-Fork-Oil-PDS-23Nov2021.pdf</x:v>
      </x:c>
      <x:c r="I17" s="19"/>
      <x:c r="J17" s="19"/>
      <x:c r="K17" s="19"/>
      <x:c r="L17" s="19"/>
      <x:c r="M17" s="19"/>
      <x:c r="N17" s="19"/>
      <x:c r="O17" s="19"/>
      <x:c r="P17" s="19"/>
      <x:c r="Q17" s="19"/>
      <x:c r="R17" s="19"/>
      <x:c r="S17" s="19"/>
      <x:c r="T17" s="19"/>
      <x:c r="U17" s="19"/>
      <x:c r="V17" s="64"/>
      <x:c r="W17" s="64"/>
      <x:c r="X17" s="64"/>
      <x:c r="Y17" s="64"/>
      <x:c r="Z17" s="64"/>
      <x:c r="AA17" s="64"/>
      <x:c r="AB17" s="64"/>
    </x:row>
    <x:row r="18" ht="19" customHeight="1">
      <x:c r="A18" s="21" t="str">
        <x:v>Penrite — MC Fork Oil 5</x:v>
      </x:c>
      <x:c r="B18" s="21" t="str">
        <x:v>Fork</x:v>
      </x:c>
      <x:c r="C18" s="21" t="str">
        <x:v>5</x:v>
      </x:c>
      <x:c r="D18" s="23" t="n">
        <x:v>20</x:v>
      </x:c>
      <x:c r="E18" s="23" t="n">
        <x:v>5</x:v>
      </x:c>
      <x:c r="F18" s="25" t="n">
        <x:v>193</x:v>
      </x:c>
      <x:c r="G18" s="21" t="str">
        <x:v>Manufacturer-published viscometrics</x:v>
      </x:c>
      <x:c r="H18" s="21" t="str">
        <x:v>https://penriteoil.com.au/assets/pis_pdfs/MC%20FORK%20OIL%20JULY%202017.pdf</x:v>
      </x:c>
      <x:c r="I18" s="19"/>
      <x:c r="J18" s="19"/>
      <x:c r="K18" s="19"/>
      <x:c r="L18" s="19"/>
      <x:c r="M18" s="19"/>
      <x:c r="N18" s="19"/>
      <x:c r="O18" s="19"/>
      <x:c r="P18" s="19"/>
      <x:c r="Q18" s="19"/>
      <x:c r="R18" s="19"/>
      <x:c r="S18" s="19"/>
      <x:c r="T18" s="19"/>
      <x:c r="U18" s="19"/>
      <x:c r="V18" s="64"/>
      <x:c r="W18" s="64"/>
      <x:c r="X18" s="64"/>
      <x:c r="Y18" s="64"/>
      <x:c r="Z18" s="64"/>
      <x:c r="AA18" s="64"/>
      <x:c r="AB18" s="64"/>
    </x:row>
    <x:row r="19" ht="19" customHeight="1">
      <x:c r="A19" s="21" t="str">
        <x:v>Putoline — HPX R 5W</x:v>
      </x:c>
      <x:c r="B19" s="21" t="str">
        <x:v>Fork</x:v>
      </x:c>
      <x:c r="C19" s="21" t="str">
        <x:v>5W</x:v>
      </x:c>
      <x:c r="D19" s="23" t="n">
        <x:v>21.7</x:v>
      </x:c>
      <x:c r="E19" s="23" t="n">
        <x:v>5.01</x:v>
      </x:c>
      <x:c r="F19" s="25" t="n">
        <x:v>168</x:v>
      </x:c>
      <x:c r="G19" s="21" t="str">
        <x:v>Manufacturer-published viscometrics</x:v>
      </x:c>
      <x:c r="H19" s="21" t="str">
        <x:v>https://www.putoline.com/en/hpx-r-5w-12-x-1-l-bottle-525/</x:v>
      </x:c>
      <x:c r="I19" s="19"/>
      <x:c r="J19" s="19"/>
      <x:c r="K19" s="19"/>
      <x:c r="L19" s="19"/>
      <x:c r="M19" s="19"/>
      <x:c r="N19" s="19"/>
      <x:c r="O19" s="19"/>
      <x:c r="P19" s="19"/>
      <x:c r="Q19" s="19"/>
      <x:c r="R19" s="19"/>
      <x:c r="S19" s="19"/>
      <x:c r="T19" s="19"/>
      <x:c r="U19" s="19"/>
      <x:c r="V19" s="64"/>
      <x:c r="W19" s="64"/>
      <x:c r="X19" s="64"/>
      <x:c r="Y19" s="64"/>
      <x:c r="Z19" s="64"/>
      <x:c r="AA19" s="64"/>
      <x:c r="AB19" s="64"/>
    </x:row>
    <x:row r="20" ht="19" customHeight="1">
      <x:c r="A20" s="21" t="str">
        <x:v>Fuchs Silkolene — RSF 5</x:v>
      </x:c>
      <x:c r="B20" s="21" t="str">
        <x:v>Both</x:v>
      </x:c>
      <x:c r="C20" s="21" t="str">
        <x:v>5</x:v>
      </x:c>
      <x:c r="D20" s="23" t="n">
        <x:v>22</x:v>
      </x:c>
      <x:c r="E20" s="23"/>
      <x:c r="F20" s="25"/>
      <x:c r="G20" s="21" t="str">
        <x:v>Manufacturer catalog nominal ISO VG only</x:v>
      </x:c>
      <x:c r="H20" s="21" t="str">
        <x:v>https://www.fuchs.com/si/sl/izdelki/sredisce-za-prenos/pdf-pregledovalnik/pdf-viewer/252569-SILKOLENE-produktni-program-2024/</x:v>
      </x:c>
      <x:c r="I20" s="19"/>
      <x:c r="J20" s="19"/>
      <x:c r="K20" s="19"/>
      <x:c r="L20" s="19"/>
      <x:c r="M20" s="19"/>
      <x:c r="N20" s="19"/>
      <x:c r="O20" s="19"/>
      <x:c r="P20" s="19"/>
      <x:c r="Q20" s="19"/>
      <x:c r="R20" s="19"/>
      <x:c r="S20" s="19"/>
      <x:c r="T20" s="19"/>
      <x:c r="U20" s="19"/>
      <x:c r="V20" s="64"/>
      <x:c r="W20" s="64"/>
      <x:c r="X20" s="64"/>
      <x:c r="Y20" s="64"/>
      <x:c r="Z20" s="64"/>
      <x:c r="AA20" s="64"/>
      <x:c r="AB20" s="64"/>
    </x:row>
    <x:row r="21" ht="19" customHeight="1">
      <x:c r="A21" s="21" t="str">
        <x:v>Motorex — Racing Fork Oil 5W</x:v>
      </x:c>
      <x:c r="B21" s="21" t="str">
        <x:v>Fork</x:v>
      </x:c>
      <x:c r="C21" s="21" t="str">
        <x:v>5W</x:v>
      </x:c>
      <x:c r="D21" s="23" t="n">
        <x:v>22.9</x:v>
      </x:c>
      <x:c r="E21" s="23" t="n">
        <x:v>6.8</x:v>
      </x:c>
      <x:c r="F21" s="25"/>
      <x:c r="G21" s="21" t="str">
        <x:v>Manufacturer-published cSt; VI reported as &gt;250</x:v>
      </x:c>
      <x:c r="H21" s="21" t="str">
        <x:v>https://motorex.com/Pdf/TI/Motorex/Gabel-Daempferoel/RACING-FORK-OIL-5W/RACING-FORK-OIL-5W_1016809_EN_20260116-110248.pdf</x:v>
      </x:c>
      <x:c r="I21" s="19"/>
      <x:c r="J21" s="19"/>
      <x:c r="K21" s="19"/>
      <x:c r="L21" s="19"/>
      <x:c r="M21" s="19"/>
      <x:c r="N21" s="19"/>
      <x:c r="O21" s="19"/>
      <x:c r="P21" s="19"/>
      <x:c r="Q21" s="19"/>
      <x:c r="R21" s="19"/>
      <x:c r="S21" s="19"/>
      <x:c r="T21" s="19"/>
      <x:c r="U21" s="19"/>
      <x:c r="V21" s="64"/>
      <x:c r="W21" s="64"/>
      <x:c r="X21" s="64"/>
      <x:c r="Y21" s="64"/>
      <x:c r="Z21" s="64"/>
      <x:c r="AA21" s="64"/>
      <x:c r="AB21" s="64"/>
    </x:row>
    <x:row r="22" ht="19" customHeight="1">
      <x:c r="A22" s="21" t="str">
        <x:v>Putoline — Formula GP 5W</x:v>
      </x:c>
      <x:c r="B22" s="21" t="str">
        <x:v>Fork</x:v>
      </x:c>
      <x:c r="C22" s="21" t="str">
        <x:v>5W</x:v>
      </x:c>
      <x:c r="D22" s="23" t="n">
        <x:v>23.4</x:v>
      </x:c>
      <x:c r="E22" s="23" t="n">
        <x:v>5.11</x:v>
      </x:c>
      <x:c r="F22" s="25" t="n">
        <x:v>155</x:v>
      </x:c>
      <x:c r="G22" s="21" t="str">
        <x:v>Manufacturer-published viscometrics</x:v>
      </x:c>
      <x:c r="H22" s="21" t="str">
        <x:v>https://www.putoline.com/en/formula-gp-5w-12-x-1-l-bottle-484/</x:v>
      </x:c>
      <x:c r="I22" s="19"/>
      <x:c r="J22" s="19"/>
      <x:c r="K22" s="19"/>
      <x:c r="L22" s="19"/>
      <x:c r="M22" s="19"/>
      <x:c r="N22" s="19"/>
      <x:c r="O22" s="19"/>
      <x:c r="P22" s="19"/>
      <x:c r="Q22" s="19"/>
      <x:c r="R22" s="19"/>
      <x:c r="S22" s="19"/>
      <x:c r="T22" s="19"/>
      <x:c r="U22" s="19"/>
      <x:c r="V22" s="64"/>
      <x:c r="W22" s="64"/>
      <x:c r="X22" s="64"/>
      <x:c r="Y22" s="64"/>
      <x:c r="Z22" s="64"/>
      <x:c r="AA22" s="64"/>
      <x:c r="AB22" s="64"/>
    </x:row>
    <x:row r="23" ht="19" customHeight="1">
      <x:c r="A23" s="21" t="str">
        <x:v>Lucas Oil — Synthetic Fork Oil Light 5WT</x:v>
      </x:c>
      <x:c r="B23" s="21" t="str">
        <x:v>Fork</x:v>
      </x:c>
      <x:c r="C23" s="21" t="str">
        <x:v>5WT</x:v>
      </x:c>
      <x:c r="D23" s="23" t="n">
        <x:v>25.34</x:v>
      </x:c>
      <x:c r="E23" s="23" t="n">
        <x:v>5.5</x:v>
      </x:c>
      <x:c r="F23" s="25" t="n">
        <x:v>148</x:v>
      </x:c>
      <x:c r="G23" s="21" t="str">
        <x:v>Manufacturer-published viscometrics</x:v>
      </x:c>
      <x:c r="H23" s="21" t="str">
        <x:v>https://assets.lucasoil.com/catalogs/pdf/lucas_oil_tds_booklet.pdf</x:v>
      </x:c>
      <x:c r="I23" s="19"/>
      <x:c r="J23" s="19"/>
      <x:c r="K23" s="19"/>
      <x:c r="L23" s="19"/>
      <x:c r="M23" s="19"/>
      <x:c r="N23" s="19"/>
      <x:c r="O23" s="19"/>
      <x:c r="P23" s="19"/>
      <x:c r="Q23" s="19"/>
      <x:c r="R23" s="19"/>
      <x:c r="S23" s="19"/>
      <x:c r="T23" s="19"/>
      <x:c r="U23" s="19"/>
      <x:c r="V23" s="64"/>
      <x:c r="W23" s="64"/>
      <x:c r="X23" s="64"/>
      <x:c r="Y23" s="64"/>
      <x:c r="Z23" s="64"/>
      <x:c r="AA23" s="64"/>
      <x:c r="AB23" s="64"/>
    </x:row>
    <x:row r="24" ht="19" customHeight="1">
      <x:c r="A24" s="21" t="str">
        <x:v>Castrol — Synthetic Fork Oil 5W</x:v>
      </x:c>
      <x:c r="B24" s="21" t="str">
        <x:v>Fork</x:v>
      </x:c>
      <x:c r="C24" s="21" t="str">
        <x:v>5W</x:v>
      </x:c>
      <x:c r="D24" s="23" t="n">
        <x:v>28.1</x:v>
      </x:c>
      <x:c r="E24" s="23" t="n">
        <x:v>5.7</x:v>
      </x:c>
      <x:c r="F24" s="25" t="n">
        <x:v>150</x:v>
      </x:c>
      <x:c r="G24" s="21" t="str">
        <x:v>Manufacturer-published viscometrics</x:v>
      </x:c>
      <x:c r="H24" s="21" t="str">
        <x:v>https://msdspds.castrol.com/bpglis/FusionPDS.nsf/Files/DC6A5F0947E03B9980258D7A00306FFE/%24File/WEPP-DQ7K5M.pdf</x:v>
      </x:c>
      <x:c r="I24" s="19"/>
      <x:c r="J24" s="19"/>
      <x:c r="K24" s="19"/>
      <x:c r="L24" s="19"/>
      <x:c r="M24" s="19"/>
      <x:c r="N24" s="19"/>
      <x:c r="O24" s="19"/>
      <x:c r="P24" s="19"/>
      <x:c r="Q24" s="19"/>
      <x:c r="R24" s="19"/>
      <x:c r="S24" s="19"/>
      <x:c r="T24" s="19"/>
      <x:c r="U24" s="19"/>
      <x:c r="V24" s="64"/>
      <x:c r="W24" s="64"/>
      <x:c r="X24" s="64"/>
      <x:c r="Y24" s="64"/>
      <x:c r="Z24" s="64"/>
      <x:c r="AA24" s="64"/>
      <x:c r="AB24" s="64"/>
    </x:row>
    <x:row r="25" ht="19" customHeight="1">
      <x:c r="A25" s="21" t="str">
        <x:v>PJ1 — Fork Tuner Oil 5WT</x:v>
      </x:c>
      <x:c r="B25" s="21" t="str">
        <x:v>Fork</x:v>
      </x:c>
      <x:c r="C25" s="21" t="str">
        <x:v>5WT</x:v>
      </x:c>
      <x:c r="D25" s="23"/>
      <x:c r="E25" s="23"/>
      <x:c r="F25" s="25"/>
      <x:c r="G25" s="21" t="str">
        <x:v>Manufacturer product range identity; viscometrics not stated</x:v>
      </x:c>
      <x:c r="H25" s="21" t="str">
        <x:v>https://pj1.com/blog/motorcycle-fork-rebuild-and-tune/</x:v>
      </x:c>
      <x:c r="I25" s="19"/>
      <x:c r="J25" s="19"/>
      <x:c r="K25" s="19"/>
      <x:c r="L25" s="19"/>
      <x:c r="M25" s="19"/>
      <x:c r="N25" s="19"/>
      <x:c r="O25" s="19"/>
      <x:c r="P25" s="19"/>
      <x:c r="Q25" s="19"/>
      <x:c r="R25" s="19"/>
      <x:c r="S25" s="19"/>
      <x:c r="T25" s="19"/>
      <x:c r="U25" s="19"/>
      <x:c r="V25" s="64"/>
      <x:c r="W25" s="64"/>
      <x:c r="X25" s="64"/>
      <x:c r="Y25" s="64"/>
      <x:c r="Z25" s="64"/>
      <x:c r="AA25" s="64"/>
      <x:c r="AB25" s="64"/>
    </x:row>
    <x:row r="26" ht="19" customHeight="1">
      <x:c r="A26" s="21" t="str">
        <x:v>Rock Oil — SVI 5</x:v>
      </x:c>
      <x:c r="B26" s="21" t="str">
        <x:v>Both</x:v>
      </x:c>
      <x:c r="C26" s="21" t="str">
        <x:v>5</x:v>
      </x:c>
      <x:c r="D26" s="23"/>
      <x:c r="E26" s="23"/>
      <x:c r="F26" s="25"/>
      <x:c r="G26" s="21" t="str">
        <x:v>Manufacturer range identity; viscometrics not stated</x:v>
      </x:c>
      <x:c r="H26" s="21" t="str">
        <x:v>https://rockoil.co.uk/wp-content/uploads/2023/11/MOTORCYCLE-SUPPORT-LUBRICANTS-INFO-SHEET_B25D.pdf</x:v>
      </x:c>
      <x:c r="I26" s="19"/>
      <x:c r="J26" s="19"/>
      <x:c r="K26" s="19"/>
      <x:c r="L26" s="19"/>
      <x:c r="M26" s="19"/>
      <x:c r="N26" s="19"/>
      <x:c r="O26" s="19"/>
      <x:c r="P26" s="19"/>
      <x:c r="Q26" s="19"/>
      <x:c r="R26" s="19"/>
      <x:c r="S26" s="19"/>
      <x:c r="T26" s="19"/>
      <x:c r="U26" s="19"/>
      <x:c r="V26" s="64"/>
      <x:c r="W26" s="64"/>
      <x:c r="X26" s="64"/>
      <x:c r="Y26" s="64"/>
      <x:c r="Z26" s="64"/>
      <x:c r="AA26" s="64"/>
      <x:c r="AB26" s="64"/>
    </x:row>
    <x:row r="27" ht="19" customHeight="1">
      <x:c r="A27" s="21" t="str">
        <x:v>Rock Oil — Synthesis SVI 5</x:v>
      </x:c>
      <x:c r="B27" s="21" t="str">
        <x:v>Both</x:v>
      </x:c>
      <x:c r="C27" s="21" t="str">
        <x:v>5</x:v>
      </x:c>
      <x:c r="D27" s="23"/>
      <x:c r="E27" s="23"/>
      <x:c r="F27" s="25"/>
      <x:c r="G27" s="21" t="str">
        <x:v>Manufacturer range identity; viscometrics not stated</x:v>
      </x:c>
      <x:c r="H27" s="21" t="str">
        <x:v>https://rockoil.co.uk/wp-content/uploads/2023/11/MOTORCYCLE-SUPPORT-LUBRICANTS-INFO-SHEET_B25D.pdf</x:v>
      </x:c>
      <x:c r="I27" s="19"/>
      <x:c r="J27" s="76" t="str">
        <x:v>Fluid</x:v>
      </x:c>
      <x:c r="K27" s="76" t="str">
        <x:v>VI</x:v>
      </x:c>
      <x:c r="L27" s="19"/>
      <x:c r="M27" s="19"/>
      <x:c r="N27" s="19"/>
      <x:c r="O27" s="19"/>
      <x:c r="P27" s="19"/>
      <x:c r="Q27" s="19"/>
      <x:c r="R27" s="19"/>
      <x:c r="S27" s="19"/>
      <x:c r="T27" s="19"/>
      <x:c r="U27" s="19"/>
      <x:c r="V27" s="64"/>
      <x:c r="W27" s="64"/>
      <x:c r="X27" s="64"/>
      <x:c r="Y27" s="64"/>
      <x:c r="Z27" s="64"/>
      <x:c r="AA27" s="64"/>
      <x:c r="AB27" s="64"/>
    </x:row>
    <x:row r="28" ht="19" customHeight="1">
      <x:c r="A28" s="21" t="str">
        <x:v>Spectro — Golden Spectro Cartridge Fork Fluid 5W</x:v>
      </x:c>
      <x:c r="B28" s="21" t="str">
        <x:v>Fork</x:v>
      </x:c>
      <x:c r="C28" s="21" t="str">
        <x:v>5W</x:v>
      </x:c>
      <x:c r="D28" s="23"/>
      <x:c r="E28" s="23"/>
      <x:c r="F28" s="25"/>
      <x:c r="G28" s="21" t="str">
        <x:v>Manufacturer product identity; viscometrics not verified</x:v>
      </x:c>
      <x:c r="H28" s="21" t="str">
        <x:v>https://spectro-oils.com/</x:v>
      </x:c>
      <x:c r="I28" s="19"/>
      <x:c r="J28" s="76" t="str">
        <x:v>Castrol — Fork Oil 5W</x:v>
      </x:c>
      <x:c r="K28" s="76" t="n">
        <x:v>150</x:v>
      </x:c>
      <x:c r="L28" s="19"/>
      <x:c r="M28" s="19"/>
      <x:c r="N28" s="19"/>
      <x:c r="O28" s="19"/>
      <x:c r="P28" s="19"/>
      <x:c r="Q28" s="19"/>
      <x:c r="R28" s="19"/>
      <x:c r="S28" s="19"/>
      <x:c r="T28" s="19"/>
      <x:c r="U28" s="19"/>
      <x:c r="V28" s="64"/>
      <x:c r="W28" s="64"/>
      <x:c r="X28" s="64"/>
      <x:c r="Y28" s="64"/>
      <x:c r="Z28" s="64"/>
      <x:c r="AA28" s="64"/>
      <x:c r="AB28" s="64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76" t="str">
        <x:v>Putoline — Light Fork</x:v>
      </x:c>
      <x:c r="K29" s="76" t="n">
        <x:v>101</x:v>
      </x:c>
      <x:c r="L29" s="19"/>
      <x:c r="M29" s="19"/>
      <x:c r="N29" s="19"/>
      <x:c r="O29" s="19"/>
      <x:c r="P29" s="19"/>
      <x:c r="Q29" s="19"/>
      <x:c r="R29" s="19"/>
      <x:c r="S29" s="19"/>
      <x:c r="T29" s="19"/>
      <x:c r="U29" s="19"/>
      <x:c r="V29" s="64"/>
      <x:c r="W29" s="64"/>
      <x:c r="X29" s="64"/>
      <x:c r="Y29" s="64"/>
      <x:c r="Z29" s="64"/>
      <x:c r="AA29" s="64"/>
      <x:c r="AB29" s="64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76" t="str">
        <x:v>AMSOIL — Shock Therapy Suspension Fluid #5 Light</x:v>
      </x:c>
      <x:c r="K30" s="76" t="n">
        <x:v>209</x:v>
      </x:c>
      <x:c r="L30" s="19"/>
      <x:c r="M30" s="19"/>
      <x:c r="N30" s="19"/>
      <x:c r="O30" s="19"/>
      <x:c r="P30" s="19"/>
      <x:c r="Q30" s="19"/>
      <x:c r="R30" s="19"/>
      <x:c r="S30" s="19"/>
      <x:c r="T30" s="19"/>
      <x:c r="U30" s="19"/>
      <x:c r="V30" s="64"/>
      <x:c r="W30" s="64"/>
      <x:c r="X30" s="64"/>
      <x:c r="Y30" s="64"/>
      <x:c r="Z30" s="64"/>
      <x:c r="AA30" s="64"/>
      <x:c r="AB30" s="64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76" t="str">
        <x:v>Red Line — LightWeight 5WT Suspension Fluid</x:v>
      </x:c>
      <x:c r="K31" s="76" t="n">
        <x:v>560</x:v>
      </x:c>
      <x:c r="L31" s="19"/>
      <x:c r="M31" s="19"/>
      <x:c r="N31" s="19"/>
      <x:c r="O31" s="19"/>
      <x:c r="P31" s="19"/>
      <x:c r="Q31" s="19"/>
      <x:c r="R31" s="19"/>
      <x:c r="S31" s="19"/>
      <x:c r="T31" s="19"/>
      <x:c r="U31" s="19"/>
      <x:c r="V31" s="64"/>
      <x:c r="W31" s="64"/>
      <x:c r="X31" s="64"/>
      <x:c r="Y31" s="64"/>
      <x:c r="Z31" s="64"/>
      <x:c r="AA31" s="64"/>
      <x:c r="AB31" s="64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76" t="str">
        <x:v>Torco — RFF Racing Fork Fluid 5</x:v>
      </x:c>
      <x:c r="K32" s="76" t="n">
        <x:v>285</x:v>
      </x:c>
      <x:c r="L32" s="19"/>
      <x:c r="M32" s="19"/>
      <x:c r="N32" s="19"/>
      <x:c r="O32" s="19"/>
      <x:c r="P32" s="19"/>
      <x:c r="Q32" s="19"/>
      <x:c r="R32" s="19"/>
      <x:c r="S32" s="19"/>
      <x:c r="T32" s="19"/>
      <x:c r="U32" s="19"/>
      <x:c r="V32" s="64"/>
      <x:c r="W32" s="64"/>
      <x:c r="X32" s="64"/>
      <x:c r="Y32" s="64"/>
      <x:c r="Z32" s="64"/>
      <x:c r="AA32" s="64"/>
      <x:c r="AB32" s="64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76" t="str">
        <x:v>Maxima — Racing Fork Fluid 5WT</x:v>
      </x:c>
      <x:c r="K33" s="76" t="n">
        <x:v>201</x:v>
      </x:c>
      <x:c r="L33" s="19"/>
      <x:c r="M33" s="19"/>
      <x:c r="N33" s="19"/>
      <x:c r="O33" s="19"/>
      <x:c r="P33" s="19"/>
      <x:c r="Q33" s="19"/>
      <x:c r="R33" s="19"/>
      <x:c r="S33" s="19"/>
      <x:c r="T33" s="19"/>
      <x:c r="U33" s="19"/>
      <x:c r="V33" s="64"/>
      <x:c r="W33" s="64"/>
      <x:c r="X33" s="64"/>
      <x:c r="Y33" s="64"/>
      <x:c r="Z33" s="64"/>
      <x:c r="AA33" s="64"/>
      <x:c r="AB33" s="64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76" t="str">
        <x:v>Liqui Moly — Motorbike Fork Oil 5W Light</x:v>
      </x:c>
      <x:c r="K34" s="76" t="n">
        <x:v>131</x:v>
      </x:c>
      <x:c r="L34" s="19"/>
      <x:c r="M34" s="19"/>
      <x:c r="N34" s="19"/>
      <x:c r="O34" s="19"/>
      <x:c r="P34" s="19"/>
      <x:c r="Q34" s="19"/>
      <x:c r="R34" s="19"/>
      <x:c r="S34" s="19"/>
      <x:c r="T34" s="19"/>
      <x:c r="U34" s="19"/>
      <x:c r="V34" s="64"/>
      <x:c r="W34" s="64"/>
      <x:c r="X34" s="64"/>
      <x:c r="Y34" s="64"/>
      <x:c r="Z34" s="64"/>
      <x:c r="AA34" s="64"/>
      <x:c r="AB34" s="64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76" t="str">
        <x:v>Motul — Fork Oil Factory Line 5W</x:v>
      </x:c>
      <x:c r="K35" s="76" t="n">
        <x:v>121</x:v>
      </x:c>
      <x:c r="L35" s="19"/>
      <x:c r="M35" s="19"/>
      <x:c r="N35" s="19"/>
      <x:c r="O35" s="19"/>
      <x:c r="P35" s="19"/>
      <x:c r="Q35" s="19"/>
      <x:c r="R35" s="19"/>
      <x:c r="S35" s="19"/>
      <x:c r="T35" s="19"/>
      <x:c r="U35" s="19"/>
      <x:c r="V35" s="64"/>
      <x:c r="W35" s="64"/>
      <x:c r="X35" s="64"/>
      <x:c r="Y35" s="64"/>
      <x:c r="Z35" s="64"/>
      <x:c r="AA35" s="64"/>
      <x:c r="AB35" s="64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76" t="str">
        <x:v>Motul — Fork Oil Expert 5W</x:v>
      </x:c>
      <x:c r="K36" s="76" t="n">
        <x:v>108</x:v>
      </x:c>
      <x:c r="L36" s="19"/>
      <x:c r="M36" s="19"/>
      <x:c r="N36" s="19"/>
      <x:c r="O36" s="19"/>
      <x:c r="P36" s="19"/>
      <x:c r="Q36" s="19"/>
      <x:c r="R36" s="19"/>
      <x:c r="S36" s="19"/>
      <x:c r="T36" s="19"/>
      <x:c r="U36" s="19"/>
      <x:c r="V36" s="64"/>
      <x:c r="W36" s="64"/>
      <x:c r="X36" s="64"/>
      <x:c r="Y36" s="64"/>
      <x:c r="Z36" s="64"/>
      <x:c r="AA36" s="64"/>
      <x:c r="AB36" s="64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76" t="str">
        <x:v>Bel-Ray — High Performance Fork Oil 5W</x:v>
      </x:c>
      <x:c r="K37" s="76" t="n">
        <x:v>108</x:v>
      </x:c>
      <x:c r="L37" s="19"/>
      <x:c r="M37" s="19"/>
      <x:c r="N37" s="19"/>
      <x:c r="O37" s="19"/>
      <x:c r="P37" s="19"/>
      <x:c r="Q37" s="19"/>
      <x:c r="R37" s="19"/>
      <x:c r="S37" s="19"/>
      <x:c r="T37" s="19"/>
      <x:c r="U37" s="19"/>
      <x:c r="V37" s="64"/>
      <x:c r="W37" s="64"/>
      <x:c r="X37" s="64"/>
      <x:c r="Y37" s="64"/>
      <x:c r="Z37" s="64"/>
      <x:c r="AA37" s="64"/>
      <x:c r="AB37" s="64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76" t="str">
        <x:v>Penrite — MC Fork Oil 5</x:v>
      </x:c>
      <x:c r="K38" s="76" t="n">
        <x:v>193</x:v>
      </x:c>
      <x:c r="L38" s="19"/>
      <x:c r="M38" s="19"/>
      <x:c r="N38" s="19"/>
      <x:c r="O38" s="19"/>
      <x:c r="P38" s="19"/>
      <x:c r="Q38" s="19"/>
      <x:c r="R38" s="19"/>
      <x:c r="S38" s="19"/>
      <x:c r="T38" s="19"/>
      <x:c r="U38" s="19"/>
      <x:c r="V38" s="64"/>
      <x:c r="W38" s="64"/>
      <x:c r="X38" s="64"/>
      <x:c r="Y38" s="64"/>
      <x:c r="Z38" s="64"/>
      <x:c r="AA38" s="64"/>
      <x:c r="AB38" s="64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76" t="str">
        <x:v>Putoline — HPX R 5W</x:v>
      </x:c>
      <x:c r="K39" s="76" t="n">
        <x:v>168</x:v>
      </x:c>
      <x:c r="L39" s="19"/>
      <x:c r="M39" s="19"/>
      <x:c r="N39" s="19"/>
      <x:c r="O39" s="19"/>
      <x:c r="P39" s="19"/>
      <x:c r="Q39" s="19"/>
      <x:c r="R39" s="19"/>
      <x:c r="S39" s="19"/>
      <x:c r="T39" s="19"/>
      <x:c r="U39" s="19"/>
      <x:c r="V39" s="64"/>
      <x:c r="W39" s="64"/>
      <x:c r="X39" s="64"/>
      <x:c r="Y39" s="64"/>
      <x:c r="Z39" s="64"/>
      <x:c r="AA39" s="64"/>
      <x:c r="AB39" s="64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76" t="str">
        <x:v>Putoline — Formula GP 5W</x:v>
      </x:c>
      <x:c r="K40" s="76" t="n">
        <x:v>155</x:v>
      </x:c>
      <x:c r="L40" s="19"/>
      <x:c r="M40" s="19"/>
      <x:c r="N40" s="19"/>
      <x:c r="O40" s="19"/>
      <x:c r="P40" s="19"/>
      <x:c r="Q40" s="19"/>
      <x:c r="R40" s="19"/>
      <x:c r="S40" s="19"/>
      <x:c r="T40" s="19"/>
      <x:c r="U40" s="19"/>
      <x:c r="V40" s="64"/>
      <x:c r="W40" s="64"/>
      <x:c r="X40" s="64"/>
      <x:c r="Y40" s="64"/>
      <x:c r="Z40" s="64"/>
      <x:c r="AA40" s="64"/>
      <x:c r="AB40" s="64"/>
    </x:row>
    <x:row r="41">
      <x:c r="A41" s="19"/>
      <x:c r="B41" s="19"/>
      <x:c r="C41" s="19"/>
      <x:c r="D41" s="19"/>
      <x:c r="E41" s="19"/>
      <x:c r="F41" s="19"/>
      <x:c r="G41" s="19"/>
      <x:c r="H41" s="19"/>
      <x:c r="I41" s="19"/>
      <x:c r="J41" s="76" t="str">
        <x:v>Lucas Oil — Synthetic Fork Oil Light 5WT</x:v>
      </x:c>
      <x:c r="K41" s="76" t="n">
        <x:v>148</x:v>
      </x:c>
      <x:c r="L41" s="19"/>
      <x:c r="M41" s="19"/>
      <x:c r="N41" s="19"/>
      <x:c r="O41" s="19"/>
      <x:c r="P41" s="19"/>
      <x:c r="Q41" s="19"/>
      <x:c r="R41" s="19"/>
      <x:c r="S41" s="19"/>
      <x:c r="T41" s="19"/>
      <x:c r="U41" s="19"/>
      <x:c r="V41" s="64"/>
      <x:c r="W41" s="64"/>
      <x:c r="X41" s="64"/>
      <x:c r="Y41" s="64"/>
      <x:c r="Z41" s="64"/>
      <x:c r="AA41" s="64"/>
      <x:c r="AB41" s="64"/>
    </x:row>
    <x:row r="42">
      <x:c r="A42" s="19"/>
      <x:c r="B42" s="19"/>
      <x:c r="C42" s="19"/>
      <x:c r="D42" s="19"/>
      <x:c r="E42" s="19"/>
      <x:c r="F42" s="19"/>
      <x:c r="G42" s="19"/>
      <x:c r="H42" s="19"/>
      <x:c r="I42" s="19"/>
      <x:c r="J42" s="76" t="str">
        <x:v>Castrol — Synthetic Fork Oil 5W</x:v>
      </x:c>
      <x:c r="K42" s="76" t="n">
        <x:v>150</x:v>
      </x:c>
      <x:c r="L42" s="19"/>
      <x:c r="M42" s="19"/>
      <x:c r="N42" s="19"/>
      <x:c r="O42" s="19"/>
      <x:c r="P42" s="19"/>
      <x:c r="Q42" s="19"/>
      <x:c r="R42" s="19"/>
      <x:c r="S42" s="19"/>
      <x:c r="T42" s="19"/>
      <x:c r="U42" s="19"/>
      <x:c r="V42" s="64"/>
      <x:c r="W42" s="64"/>
      <x:c r="X42" s="64"/>
      <x:c r="Y42" s="64"/>
      <x:c r="Z42" s="64"/>
      <x:c r="AA42" s="64"/>
      <x:c r="AB42" s="64"/>
    </x:row>
    <x:row r="43">
      <x:c r="A43" s="19"/>
      <x:c r="B43" s="19"/>
      <x:c r="C43" s="19"/>
      <x:c r="D43" s="19"/>
      <x:c r="E43" s="19"/>
      <x:c r="F43" s="19"/>
      <x:c r="G43" s="19"/>
      <x:c r="H43" s="19"/>
      <x:c r="I43" s="19"/>
      <x:c r="J43" s="76"/>
      <x:c r="K43" s="76"/>
      <x:c r="L43" s="19"/>
      <x:c r="M43" s="19"/>
      <x:c r="N43" s="19"/>
      <x:c r="O43" s="19"/>
      <x:c r="P43" s="19"/>
      <x:c r="Q43" s="19"/>
      <x:c r="R43" s="19"/>
      <x:c r="S43" s="19"/>
      <x:c r="T43" s="19"/>
      <x:c r="U43" s="19"/>
      <x:c r="V43" s="64"/>
      <x:c r="W43" s="64"/>
      <x:c r="X43" s="64"/>
      <x:c r="Y43" s="64"/>
      <x:c r="Z43" s="64"/>
      <x:c r="AA43" s="64"/>
      <x:c r="AB43" s="64"/>
    </x:row>
    <x:row r="44">
      <x:c r="A44" s="19"/>
      <x:c r="B44" s="19"/>
      <x:c r="C44" s="19"/>
      <x:c r="D44" s="19"/>
      <x:c r="E44" s="19"/>
      <x:c r="F44" s="19"/>
      <x:c r="G44" s="19"/>
      <x:c r="H44" s="19"/>
      <x:c r="I44" s="19"/>
      <x:c r="J44" s="76"/>
      <x:c r="K44" s="76"/>
      <x:c r="L44" s="19"/>
      <x:c r="M44" s="19"/>
      <x:c r="N44" s="19"/>
      <x:c r="O44" s="19"/>
      <x:c r="P44" s="19"/>
      <x:c r="Q44" s="19"/>
      <x:c r="R44" s="19"/>
      <x:c r="S44" s="19"/>
      <x:c r="T44" s="19"/>
      <x:c r="U44" s="19"/>
      <x:c r="V44" s="64"/>
      <x:c r="W44" s="64"/>
      <x:c r="X44" s="64"/>
      <x:c r="Y44" s="64"/>
      <x:c r="Z44" s="64"/>
      <x:c r="AA44" s="64"/>
      <x:c r="AB44" s="64"/>
    </x:row>
    <x:row r="45">
      <x:c r="A45" s="19"/>
      <x:c r="B45" s="19"/>
      <x:c r="C45" s="19"/>
      <x:c r="D45" s="19"/>
      <x:c r="E45" s="19"/>
      <x:c r="F45" s="19"/>
      <x:c r="G45" s="19"/>
      <x:c r="H45" s="19"/>
      <x:c r="I45" s="19"/>
      <x:c r="J45" s="76"/>
      <x:c r="K45" s="76"/>
      <x:c r="L45" s="19"/>
      <x:c r="M45" s="19"/>
      <x:c r="N45" s="19"/>
      <x:c r="O45" s="19"/>
      <x:c r="P45" s="19"/>
      <x:c r="Q45" s="19"/>
      <x:c r="R45" s="19"/>
      <x:c r="S45" s="19"/>
      <x:c r="T45" s="19"/>
      <x:c r="U45" s="19"/>
      <x:c r="V45" s="64"/>
      <x:c r="W45" s="64"/>
      <x:c r="X45" s="64"/>
      <x:c r="Y45" s="64"/>
      <x:c r="Z45" s="64"/>
      <x:c r="AA45" s="64"/>
      <x:c r="AB45" s="64"/>
    </x:row>
    <x:row r="46">
      <x:c r="A46" s="19"/>
      <x:c r="B46" s="19"/>
      <x:c r="C46" s="19"/>
      <x:c r="D46" s="19"/>
      <x:c r="E46" s="19"/>
      <x:c r="F46" s="19"/>
      <x:c r="G46" s="19"/>
      <x:c r="H46" s="19"/>
      <x:c r="I46" s="19"/>
      <x:c r="J46" s="76"/>
      <x:c r="K46" s="76"/>
      <x:c r="L46" s="19"/>
      <x:c r="M46" s="19"/>
      <x:c r="N46" s="19"/>
      <x:c r="O46" s="19"/>
      <x:c r="P46" s="19"/>
      <x:c r="Q46" s="19"/>
      <x:c r="R46" s="19"/>
      <x:c r="S46" s="19"/>
      <x:c r="T46" s="19"/>
      <x:c r="U46" s="19"/>
      <x:c r="V46" s="64"/>
      <x:c r="W46" s="64"/>
      <x:c r="X46" s="64"/>
      <x:c r="Y46" s="64"/>
      <x:c r="Z46" s="64"/>
      <x:c r="AA46" s="64"/>
      <x:c r="AB46" s="64"/>
    </x:row>
    <x:row r="47">
      <x:c r="A47" s="19"/>
      <x:c r="B47" s="19"/>
      <x:c r="C47" s="19"/>
      <x:c r="D47" s="19"/>
      <x:c r="E47" s="19"/>
      <x:c r="F47" s="19"/>
      <x:c r="G47" s="19"/>
      <x:c r="H47" s="19"/>
      <x:c r="I47" s="19"/>
      <x:c r="J47" s="76"/>
      <x:c r="K47" s="76"/>
      <x:c r="L47" s="19"/>
      <x:c r="M47" s="19"/>
      <x:c r="N47" s="19"/>
      <x:c r="O47" s="19"/>
      <x:c r="P47" s="19"/>
      <x:c r="Q47" s="19"/>
      <x:c r="R47" s="19"/>
      <x:c r="S47" s="19"/>
      <x:c r="T47" s="19"/>
      <x:c r="U47" s="19"/>
      <x:c r="V47" s="64"/>
      <x:c r="W47" s="64"/>
      <x:c r="X47" s="64"/>
      <x:c r="Y47" s="64"/>
      <x:c r="Z47" s="64"/>
      <x:c r="AA47" s="64"/>
      <x:c r="AB47" s="64"/>
    </x:row>
    <x:row r="48">
      <x:c r="A48" s="19"/>
      <x:c r="B48" s="19"/>
      <x:c r="C48" s="19"/>
      <x:c r="D48" s="19"/>
      <x:c r="E48" s="19"/>
      <x:c r="F48" s="19"/>
      <x:c r="G48" s="19"/>
      <x:c r="H48" s="19"/>
      <x:c r="I48" s="19"/>
      <x:c r="J48" s="76"/>
      <x:c r="K48" s="76"/>
      <x:c r="L48" s="19"/>
      <x:c r="M48" s="19"/>
      <x:c r="N48" s="19"/>
      <x:c r="O48" s="19"/>
      <x:c r="P48" s="19"/>
      <x:c r="Q48" s="19"/>
      <x:c r="R48" s="19"/>
      <x:c r="S48" s="19"/>
      <x:c r="T48" s="19"/>
      <x:c r="U48" s="19"/>
      <x:c r="V48" s="64"/>
      <x:c r="W48" s="64"/>
      <x:c r="X48" s="64"/>
      <x:c r="Y48" s="64"/>
      <x:c r="Z48" s="64"/>
      <x:c r="AA48" s="64"/>
      <x:c r="AB48" s="64"/>
    </x:row>
    <x:row r="49">
      <x:c r="A49" s="19"/>
      <x:c r="B49" s="19"/>
      <x:c r="C49" s="19"/>
      <x:c r="D49" s="19"/>
      <x:c r="E49" s="19"/>
      <x:c r="F49" s="19"/>
      <x:c r="G49" s="19"/>
      <x:c r="H49" s="19"/>
      <x:c r="I49" s="19"/>
      <x:c r="J49" s="76"/>
      <x:c r="K49" s="76"/>
      <x:c r="L49" s="19"/>
      <x:c r="M49" s="19"/>
      <x:c r="N49" s="19"/>
      <x:c r="O49" s="19"/>
      <x:c r="P49" s="19"/>
      <x:c r="Q49" s="19"/>
      <x:c r="R49" s="19"/>
      <x:c r="S49" s="19"/>
      <x:c r="T49" s="19"/>
      <x:c r="U49" s="19"/>
      <x:c r="V49" s="64"/>
      <x:c r="W49" s="64"/>
      <x:c r="X49" s="64"/>
      <x:c r="Y49" s="64"/>
      <x:c r="Z49" s="64"/>
      <x:c r="AA49" s="64"/>
      <x:c r="AB49" s="64"/>
    </x:row>
    <x:row r="50">
      <x:c r="A50" s="19"/>
      <x:c r="B50" s="19"/>
      <x:c r="C50" s="19"/>
      <x:c r="D50" s="19"/>
      <x:c r="E50" s="19"/>
      <x:c r="F50" s="19"/>
      <x:c r="G50" s="19"/>
      <x:c r="H50" s="19"/>
      <x:c r="I50" s="19"/>
      <x:c r="J50" s="76"/>
      <x:c r="K50" s="76"/>
      <x:c r="L50" s="19"/>
      <x:c r="M50" s="19"/>
      <x:c r="N50" s="19"/>
      <x:c r="O50" s="19"/>
      <x:c r="P50" s="19"/>
      <x:c r="Q50" s="19"/>
      <x:c r="R50" s="19"/>
      <x:c r="S50" s="19"/>
      <x:c r="T50" s="19"/>
      <x:c r="U50" s="19"/>
      <x:c r="V50" s="64"/>
      <x:c r="W50" s="64"/>
      <x:c r="X50" s="64"/>
      <x:c r="Y50" s="64"/>
      <x:c r="Z50" s="64"/>
      <x:c r="AA50" s="64"/>
      <x:c r="AB50" s="64"/>
    </x:row>
    <x:row r="51">
      <x:c r="A51" s="19"/>
      <x:c r="B51" s="19"/>
      <x:c r="C51" s="19"/>
      <x:c r="D51" s="19"/>
      <x:c r="E51" s="19"/>
      <x:c r="F51" s="19"/>
      <x:c r="G51" s="19"/>
      <x:c r="H51" s="19"/>
      <x:c r="I51" s="19"/>
      <x:c r="J51" s="19"/>
      <x:c r="K51" s="19"/>
      <x:c r="L51" s="19"/>
      <x:c r="M51" s="19"/>
      <x:c r="N51" s="19"/>
      <x:c r="O51" s="19"/>
      <x:c r="P51" s="19"/>
      <x:c r="Q51" s="19"/>
      <x:c r="R51" s="19"/>
      <x:c r="S51" s="19"/>
      <x:c r="T51" s="19"/>
      <x:c r="U51" s="19"/>
      <x:c r="V51" s="64"/>
      <x:c r="W51" s="64"/>
      <x:c r="X51" s="64"/>
      <x:c r="Y51" s="64"/>
      <x:c r="Z51" s="64"/>
      <x:c r="AA51" s="64"/>
      <x:c r="AB51" s="64"/>
    </x:row>
    <x:row r="52">
      <x:c r="A52" s="19"/>
      <x:c r="B52" s="19"/>
      <x:c r="C52" s="19"/>
      <x:c r="D52" s="19"/>
      <x:c r="E52" s="19"/>
      <x:c r="F52" s="19"/>
      <x:c r="G52" s="19"/>
      <x:c r="H52" s="19"/>
      <x:c r="I52" s="19"/>
      <x:c r="J52" s="19"/>
      <x:c r="K52" s="19"/>
      <x:c r="L52" s="19"/>
      <x:c r="M52" s="19"/>
      <x:c r="N52" s="19"/>
      <x:c r="O52" s="19"/>
      <x:c r="P52" s="19"/>
      <x:c r="Q52" s="19"/>
      <x:c r="R52" s="19"/>
      <x:c r="S52" s="19"/>
      <x:c r="T52" s="19"/>
      <x:c r="U52" s="19"/>
      <x:c r="V52" s="64"/>
      <x:c r="W52" s="64"/>
      <x:c r="X52" s="64"/>
      <x:c r="Y52" s="64"/>
      <x:c r="Z52" s="64"/>
      <x:c r="AA52" s="64"/>
      <x:c r="AB52" s="64"/>
    </x:row>
    <x:row r="53">
      <x:c r="A53" s="19"/>
      <x:c r="B53" s="19"/>
      <x:c r="C53" s="19"/>
      <x:c r="D53" s="19"/>
      <x:c r="E53" s="19"/>
      <x:c r="F53" s="19"/>
      <x:c r="G53" s="19"/>
      <x:c r="H53" s="19"/>
      <x:c r="I53" s="19"/>
      <x:c r="J53" s="19"/>
      <x:c r="K53" s="19"/>
      <x:c r="L53" s="19"/>
      <x:c r="M53" s="19"/>
      <x:c r="N53" s="19"/>
      <x:c r="O53" s="19"/>
      <x:c r="P53" s="19"/>
      <x:c r="Q53" s="19"/>
      <x:c r="R53" s="19"/>
      <x:c r="S53" s="19"/>
      <x:c r="T53" s="19"/>
      <x:c r="U53" s="19"/>
      <x:c r="V53" s="64"/>
      <x:c r="W53" s="64"/>
      <x:c r="X53" s="64"/>
      <x:c r="Y53" s="64"/>
      <x:c r="Z53" s="64"/>
      <x:c r="AA53" s="64"/>
      <x:c r="AB53" s="64"/>
    </x:row>
    <x:row r="54">
      <x:c r="A54" s="19"/>
      <x:c r="B54" s="19"/>
      <x:c r="C54" s="19"/>
      <x:c r="D54" s="19"/>
      <x:c r="E54" s="19"/>
      <x:c r="F54" s="19"/>
      <x:c r="G54" s="19"/>
      <x:c r="H54" s="19"/>
      <x:c r="I54" s="19"/>
      <x:c r="J54" s="19"/>
      <x:c r="K54" s="19"/>
      <x:c r="L54" s="19"/>
      <x:c r="M54" s="19"/>
      <x:c r="N54" s="19"/>
      <x:c r="O54" s="19"/>
      <x:c r="P54" s="19"/>
      <x:c r="Q54" s="19"/>
      <x:c r="R54" s="19"/>
      <x:c r="S54" s="19"/>
      <x:c r="T54" s="19"/>
      <x:c r="U54" s="19"/>
      <x:c r="V54" s="64"/>
      <x:c r="W54" s="64"/>
      <x:c r="X54" s="64"/>
      <x:c r="Y54" s="64"/>
      <x:c r="Z54" s="64"/>
      <x:c r="AA54" s="64"/>
      <x:c r="AB54" s="64"/>
    </x:row>
    <x:row r="55">
      <x:c r="A55" s="19"/>
      <x:c r="B55" s="19"/>
      <x:c r="C55" s="19"/>
      <x:c r="D55" s="19"/>
      <x:c r="E55" s="19"/>
      <x:c r="F55" s="19"/>
      <x:c r="G55" s="19"/>
      <x:c r="H55" s="19"/>
      <x:c r="I55" s="19"/>
      <x:c r="J55" s="19"/>
      <x:c r="K55" s="19"/>
      <x:c r="L55" s="19"/>
      <x:c r="M55" s="19"/>
      <x:c r="N55" s="19"/>
      <x:c r="O55" s="19"/>
      <x:c r="P55" s="19"/>
      <x:c r="Q55" s="19"/>
      <x:c r="R55" s="19"/>
      <x:c r="S55" s="19"/>
      <x:c r="T55" s="19"/>
      <x:c r="U55" s="19"/>
      <x:c r="V55" s="64"/>
      <x:c r="W55" s="64"/>
      <x:c r="X55" s="64"/>
      <x:c r="Y55" s="64"/>
      <x:c r="Z55" s="64"/>
      <x:c r="AA55" s="64"/>
      <x:c r="AB55" s="64"/>
    </x:row>
    <x:row r="56">
      <x:c r="A56" s="19"/>
      <x:c r="B56" s="19"/>
      <x:c r="C56" s="19"/>
      <x:c r="D56" s="19"/>
      <x:c r="E56" s="19"/>
      <x:c r="F56" s="19"/>
      <x:c r="G56" s="19"/>
      <x:c r="H56" s="19"/>
      <x:c r="I56" s="19"/>
      <x:c r="J56" s="19"/>
      <x:c r="K56" s="19"/>
      <x:c r="L56" s="19"/>
      <x:c r="M56" s="19"/>
      <x:c r="N56" s="19"/>
      <x:c r="O56" s="19"/>
      <x:c r="P56" s="19"/>
      <x:c r="Q56" s="19"/>
      <x:c r="R56" s="19"/>
      <x:c r="S56" s="19"/>
      <x:c r="T56" s="19"/>
      <x:c r="U56" s="19"/>
      <x:c r="V56" s="64"/>
      <x:c r="W56" s="64"/>
      <x:c r="X56" s="64"/>
      <x:c r="Y56" s="64"/>
      <x:c r="Z56" s="64"/>
      <x:c r="AA56" s="64"/>
      <x:c r="AB56" s="64"/>
    </x:row>
    <x:row r="57">
      <x:c r="A57" s="19"/>
      <x:c r="B57" s="19"/>
      <x:c r="C57" s="19"/>
      <x:c r="D57" s="19"/>
      <x:c r="E57" s="19"/>
      <x:c r="F57" s="19"/>
      <x:c r="G57" s="19"/>
      <x:c r="H57" s="19"/>
      <x:c r="I57" s="19"/>
      <x:c r="J57" s="19"/>
      <x:c r="K57" s="19"/>
      <x:c r="L57" s="19"/>
      <x:c r="M57" s="19"/>
      <x:c r="N57" s="19"/>
      <x:c r="O57" s="19"/>
      <x:c r="P57" s="19"/>
      <x:c r="Q57" s="19"/>
      <x:c r="R57" s="19"/>
      <x:c r="S57" s="19"/>
      <x:c r="T57" s="19"/>
      <x:c r="U57" s="19"/>
      <x:c r="V57" s="64"/>
      <x:c r="W57" s="64"/>
      <x:c r="X57" s="64"/>
      <x:c r="Y57" s="64"/>
      <x:c r="Z57" s="64"/>
      <x:c r="AA57" s="64"/>
      <x:c r="AB57" s="64"/>
    </x:row>
    <x:row r="58">
      <x:c r="A58" s="19"/>
      <x:c r="B58" s="19"/>
      <x:c r="C58" s="19"/>
      <x:c r="D58" s="19"/>
      <x:c r="E58" s="19"/>
      <x:c r="F58" s="19"/>
      <x:c r="G58" s="19"/>
      <x:c r="H58" s="19"/>
      <x:c r="I58" s="19"/>
      <x:c r="J58" s="19"/>
      <x:c r="K58" s="19"/>
      <x:c r="L58" s="19"/>
      <x:c r="M58" s="19"/>
      <x:c r="N58" s="19"/>
      <x:c r="O58" s="19"/>
      <x:c r="P58" s="19"/>
      <x:c r="Q58" s="19"/>
      <x:c r="R58" s="19"/>
      <x:c r="S58" s="19"/>
      <x:c r="T58" s="19"/>
      <x:c r="U58" s="19"/>
      <x:c r="V58" s="64"/>
      <x:c r="W58" s="64"/>
      <x:c r="X58" s="64"/>
      <x:c r="Y58" s="64"/>
      <x:c r="Z58" s="64"/>
      <x:c r="AA58" s="64"/>
      <x:c r="AB58" s="64"/>
    </x:row>
    <x:row r="59">
      <x:c r="A59" s="19"/>
      <x:c r="B59" s="19"/>
      <x:c r="C59" s="19"/>
      <x:c r="D59" s="19"/>
      <x:c r="E59" s="19"/>
      <x:c r="F59" s="19"/>
      <x:c r="G59" s="19"/>
      <x:c r="H59" s="19"/>
      <x:c r="I59" s="19"/>
      <x:c r="J59" s="19"/>
      <x:c r="K59" s="19"/>
      <x:c r="L59" s="19"/>
      <x:c r="M59" s="19"/>
      <x:c r="N59" s="19"/>
      <x:c r="O59" s="19"/>
      <x:c r="P59" s="19"/>
      <x:c r="Q59" s="19"/>
      <x:c r="R59" s="19"/>
      <x:c r="S59" s="19"/>
      <x:c r="T59" s="19"/>
      <x:c r="U59" s="19"/>
      <x:c r="V59" s="64"/>
      <x:c r="W59" s="64"/>
      <x:c r="X59" s="64"/>
      <x:c r="Y59" s="64"/>
      <x:c r="Z59" s="64"/>
      <x:c r="AA59" s="64"/>
      <x:c r="AB59" s="64"/>
    </x:row>
    <x:row r="60">
      <x:c r="A60" s="19"/>
      <x:c r="B60" s="19"/>
      <x:c r="C60" s="19"/>
      <x:c r="D60" s="19"/>
      <x:c r="E60" s="19"/>
      <x:c r="F60" s="19"/>
      <x:c r="G60" s="19"/>
      <x:c r="H60" s="19"/>
      <x:c r="I60" s="19"/>
      <x:c r="J60" s="19"/>
      <x:c r="K60" s="19"/>
      <x:c r="L60" s="19"/>
      <x:c r="M60" s="19"/>
      <x:c r="N60" s="19"/>
      <x:c r="O60" s="19"/>
      <x:c r="P60" s="19"/>
      <x:c r="Q60" s="19"/>
      <x:c r="R60" s="19"/>
      <x:c r="S60" s="19"/>
      <x:c r="T60" s="19"/>
      <x:c r="U60" s="19"/>
      <x:c r="V60" s="64"/>
      <x:c r="W60" s="64"/>
      <x:c r="X60" s="64"/>
      <x:c r="Y60" s="64"/>
      <x:c r="Z60" s="64"/>
      <x:c r="AA60" s="64"/>
      <x:c r="AB60" s="64"/>
    </x:row>
    <x:row r="61">
      <x:c r="A61" s="19"/>
      <x:c r="B61" s="19"/>
      <x:c r="C61" s="19"/>
      <x:c r="D61" s="19"/>
      <x:c r="E61" s="19"/>
      <x:c r="F61" s="19"/>
      <x:c r="G61" s="19"/>
      <x:c r="H61" s="19"/>
      <x:c r="I61" s="19"/>
      <x:c r="J61" s="19"/>
      <x:c r="K61" s="19"/>
      <x:c r="L61" s="19"/>
      <x:c r="M61" s="19"/>
      <x:c r="N61" s="19"/>
      <x:c r="O61" s="19"/>
      <x:c r="P61" s="19"/>
      <x:c r="Q61" s="19"/>
      <x:c r="R61" s="19"/>
      <x:c r="S61" s="19"/>
      <x:c r="T61" s="19"/>
      <x:c r="U61" s="19"/>
      <x:c r="V61" s="64"/>
      <x:c r="W61" s="64"/>
      <x:c r="X61" s="64"/>
      <x:c r="Y61" s="64"/>
      <x:c r="Z61" s="64"/>
      <x:c r="AA61" s="64"/>
      <x:c r="AB61" s="64"/>
    </x:row>
    <x:row r="62">
      <x:c r="A62" s="19"/>
      <x:c r="B62" s="19"/>
      <x:c r="C62" s="19"/>
      <x:c r="D62" s="19"/>
      <x:c r="E62" s="19"/>
      <x:c r="F62" s="19"/>
      <x:c r="G62" s="19"/>
      <x:c r="H62" s="19"/>
      <x:c r="I62" s="19"/>
      <x:c r="J62" s="19"/>
      <x:c r="K62" s="19"/>
      <x:c r="L62" s="19"/>
      <x:c r="M62" s="19"/>
      <x:c r="N62" s="19"/>
      <x:c r="O62" s="19"/>
      <x:c r="P62" s="19"/>
      <x:c r="Q62" s="19"/>
      <x:c r="R62" s="19"/>
      <x:c r="S62" s="19"/>
      <x:c r="T62" s="19"/>
      <x:c r="U62" s="19"/>
      <x:c r="V62" s="64"/>
      <x:c r="W62" s="64"/>
      <x:c r="X62" s="64"/>
      <x:c r="Y62" s="64"/>
      <x:c r="Z62" s="64"/>
      <x:c r="AA62" s="64"/>
      <x:c r="AB62" s="64"/>
    </x:row>
    <x:row r="63">
      <x:c r="A63" s="19"/>
      <x:c r="B63" s="19"/>
      <x:c r="C63" s="19"/>
      <x:c r="D63" s="19"/>
      <x:c r="E63" s="19"/>
      <x:c r="F63" s="19"/>
      <x:c r="G63" s="19"/>
      <x:c r="H63" s="19"/>
      <x:c r="I63" s="19"/>
      <x:c r="J63" s="19"/>
      <x:c r="K63" s="19"/>
      <x:c r="L63" s="19"/>
      <x:c r="M63" s="19"/>
      <x:c r="N63" s="19"/>
      <x:c r="O63" s="19"/>
      <x:c r="P63" s="19"/>
      <x:c r="Q63" s="19"/>
      <x:c r="R63" s="19"/>
      <x:c r="S63" s="19"/>
      <x:c r="T63" s="19"/>
      <x:c r="U63" s="19"/>
      <x:c r="V63" s="64"/>
      <x:c r="W63" s="64"/>
      <x:c r="X63" s="64"/>
      <x:c r="Y63" s="64"/>
      <x:c r="Z63" s="64"/>
      <x:c r="AA63" s="64"/>
      <x:c r="AB63" s="64"/>
    </x:row>
    <x:row r="64">
      <x:c r="A64" s="19"/>
      <x:c r="B64" s="19"/>
      <x:c r="C64" s="19"/>
      <x:c r="D64" s="19"/>
      <x:c r="E64" s="19"/>
      <x:c r="F64" s="19"/>
      <x:c r="G64" s="19"/>
      <x:c r="H64" s="19"/>
      <x:c r="I64" s="19"/>
      <x:c r="J64" s="19"/>
      <x:c r="K64" s="19"/>
      <x:c r="L64" s="19"/>
      <x:c r="M64" s="19"/>
      <x:c r="N64" s="19"/>
      <x:c r="O64" s="19"/>
      <x:c r="P64" s="19"/>
      <x:c r="Q64" s="19"/>
      <x:c r="R64" s="19"/>
      <x:c r="S64" s="19"/>
      <x:c r="T64" s="19"/>
      <x:c r="U64" s="19"/>
      <x:c r="V64" s="64"/>
      <x:c r="W64" s="64"/>
      <x:c r="X64" s="64"/>
      <x:c r="Y64" s="64"/>
      <x:c r="Z64" s="64"/>
      <x:c r="AA64" s="64"/>
      <x:c r="AB64" s="64"/>
    </x:row>
    <x:row r="65">
      <x:c r="A65" s="19"/>
      <x:c r="B65" s="19"/>
      <x:c r="C65" s="19"/>
      <x:c r="D65" s="19"/>
      <x:c r="E65" s="19"/>
      <x:c r="F65" s="19"/>
      <x:c r="G65" s="19"/>
      <x:c r="H65" s="19"/>
      <x:c r="I65" s="19"/>
      <x:c r="J65" s="19"/>
      <x:c r="K65" s="19"/>
      <x:c r="L65" s="19"/>
      <x:c r="M65" s="19"/>
      <x:c r="N65" s="19"/>
      <x:c r="O65" s="19"/>
      <x:c r="P65" s="19"/>
      <x:c r="Q65" s="19"/>
      <x:c r="R65" s="19"/>
      <x:c r="S65" s="19"/>
      <x:c r="T65" s="19"/>
      <x:c r="U65" s="19"/>
      <x:c r="V65" s="64"/>
      <x:c r="W65" s="64"/>
      <x:c r="X65" s="64"/>
      <x:c r="Y65" s="64"/>
      <x:c r="Z65" s="64"/>
      <x:c r="AA65" s="64"/>
      <x:c r="AB65" s="64"/>
    </x:row>
    <x:row r="66">
      <x:c r="A66" s="19"/>
      <x:c r="B66" s="19"/>
      <x:c r="C66" s="19"/>
      <x:c r="D66" s="19"/>
      <x:c r="E66" s="19"/>
      <x:c r="F66" s="19"/>
      <x:c r="G66" s="19"/>
      <x:c r="H66" s="19"/>
      <x:c r="I66" s="19"/>
      <x:c r="J66" s="19"/>
      <x:c r="K66" s="19"/>
      <x:c r="L66" s="19"/>
      <x:c r="M66" s="19"/>
      <x:c r="N66" s="19"/>
      <x:c r="O66" s="19"/>
      <x:c r="P66" s="19"/>
      <x:c r="Q66" s="19"/>
      <x:c r="R66" s="19"/>
      <x:c r="S66" s="19"/>
      <x:c r="T66" s="19"/>
      <x:c r="U66" s="19"/>
      <x:c r="V66" s="64"/>
      <x:c r="W66" s="64"/>
      <x:c r="X66" s="64"/>
      <x:c r="Y66" s="64"/>
      <x:c r="Z66" s="64"/>
      <x:c r="AA66" s="64"/>
      <x:c r="AB66" s="64"/>
    </x:row>
    <x:row r="67">
      <x:c r="A67" s="19"/>
      <x:c r="B67" s="19"/>
      <x:c r="C67" s="19"/>
      <x:c r="D67" s="19"/>
      <x:c r="E67" s="19"/>
      <x:c r="F67" s="19"/>
      <x:c r="G67" s="19"/>
      <x:c r="H67" s="19"/>
      <x:c r="I67" s="19"/>
      <x:c r="J67" s="19"/>
      <x:c r="K67" s="19"/>
      <x:c r="L67" s="19"/>
      <x:c r="M67" s="19"/>
      <x:c r="N67" s="19"/>
      <x:c r="O67" s="19"/>
      <x:c r="P67" s="19"/>
      <x:c r="Q67" s="19"/>
      <x:c r="R67" s="19"/>
      <x:c r="S67" s="19"/>
      <x:c r="T67" s="19"/>
      <x:c r="U67" s="19"/>
      <x:c r="V67" s="64"/>
      <x:c r="W67" s="64"/>
      <x:c r="X67" s="64"/>
      <x:c r="Y67" s="64"/>
      <x:c r="Z67" s="64"/>
      <x:c r="AA67" s="64"/>
      <x:c r="AB67" s="64"/>
    </x:row>
    <x:row r="68">
      <x:c r="A68" s="19"/>
      <x:c r="B68" s="19"/>
      <x:c r="C68" s="19"/>
      <x:c r="D68" s="19"/>
      <x:c r="E68" s="19"/>
      <x:c r="F68" s="19"/>
      <x:c r="G68" s="19"/>
      <x:c r="H68" s="19"/>
      <x:c r="I68" s="19"/>
      <x:c r="J68" s="19"/>
      <x:c r="K68" s="19"/>
      <x:c r="L68" s="19"/>
      <x:c r="M68" s="19"/>
      <x:c r="N68" s="19"/>
      <x:c r="O68" s="19"/>
      <x:c r="P68" s="19"/>
      <x:c r="Q68" s="19"/>
      <x:c r="R68" s="19"/>
      <x:c r="S68" s="19"/>
      <x:c r="T68" s="19"/>
      <x:c r="U68" s="19"/>
      <x:c r="V68" s="64"/>
      <x:c r="W68" s="64"/>
      <x:c r="X68" s="64"/>
      <x:c r="Y68" s="64"/>
      <x:c r="Z68" s="64"/>
      <x:c r="AA68" s="64"/>
      <x:c r="AB68" s="64"/>
    </x:row>
    <x:row r="69">
      <x:c r="A69" s="19"/>
      <x:c r="B69" s="19"/>
      <x:c r="C69" s="19"/>
      <x:c r="D69" s="19"/>
      <x:c r="E69" s="19"/>
      <x:c r="F69" s="19"/>
      <x:c r="G69" s="19"/>
      <x:c r="H69" s="19"/>
      <x:c r="I69" s="19"/>
      <x:c r="J69" s="19"/>
      <x:c r="K69" s="19"/>
      <x:c r="L69" s="19"/>
      <x:c r="M69" s="19"/>
      <x:c r="N69" s="19"/>
      <x:c r="O69" s="19"/>
      <x:c r="P69" s="19"/>
      <x:c r="Q69" s="19"/>
      <x:c r="R69" s="19"/>
      <x:c r="S69" s="19"/>
      <x:c r="T69" s="19"/>
      <x:c r="U69" s="19"/>
      <x:c r="V69" s="64"/>
      <x:c r="W69" s="64"/>
      <x:c r="X69" s="64"/>
      <x:c r="Y69" s="64"/>
      <x:c r="Z69" s="64"/>
      <x:c r="AA69" s="64"/>
      <x:c r="AB69" s="64"/>
    </x:row>
    <x:row r="70">
      <x:c r="A70" s="19"/>
      <x:c r="B70" s="19"/>
      <x:c r="C70" s="19"/>
      <x:c r="D70" s="19"/>
      <x:c r="E70" s="19"/>
      <x:c r="F70" s="19"/>
      <x:c r="G70" s="19"/>
      <x:c r="H70" s="19"/>
      <x:c r="I70" s="19"/>
      <x:c r="J70" s="19"/>
      <x:c r="K70" s="19"/>
      <x:c r="L70" s="19"/>
      <x:c r="M70" s="19"/>
      <x:c r="N70" s="19"/>
      <x:c r="O70" s="19"/>
      <x:c r="P70" s="19"/>
      <x:c r="Q70" s="19"/>
      <x:c r="R70" s="19"/>
      <x:c r="S70" s="19"/>
      <x:c r="T70" s="19"/>
      <x:c r="U70" s="19"/>
      <x:c r="V70" s="64"/>
      <x:c r="W70" s="64"/>
      <x:c r="X70" s="64"/>
      <x:c r="Y70" s="64"/>
      <x:c r="Z70" s="64"/>
      <x:c r="AA70" s="64"/>
      <x:c r="AB70" s="64"/>
    </x:row>
    <x:row r="71">
      <x:c r="A71" s="19"/>
      <x:c r="B71" s="19"/>
      <x:c r="C71" s="19"/>
      <x:c r="D71" s="19"/>
      <x:c r="E71" s="19"/>
      <x:c r="F71" s="19"/>
      <x:c r="G71" s="19"/>
      <x:c r="H71" s="19"/>
      <x:c r="I71" s="19"/>
      <x:c r="J71" s="19"/>
      <x:c r="K71" s="19"/>
      <x:c r="L71" s="19"/>
      <x:c r="M71" s="19"/>
      <x:c r="N71" s="19"/>
      <x:c r="O71" s="19"/>
      <x:c r="P71" s="19"/>
      <x:c r="Q71" s="19"/>
      <x:c r="R71" s="19"/>
      <x:c r="S71" s="19"/>
      <x:c r="T71" s="19"/>
      <x:c r="U71" s="19"/>
      <x:c r="V71" s="64"/>
      <x:c r="W71" s="64"/>
      <x:c r="X71" s="64"/>
      <x:c r="Y71" s="64"/>
      <x:c r="Z71" s="64"/>
      <x:c r="AA71" s="64"/>
      <x:c r="AB71" s="64"/>
    </x:row>
    <x:row r="72">
      <x:c r="A72" s="19"/>
      <x:c r="B72" s="19"/>
      <x:c r="C72" s="19"/>
      <x:c r="D72" s="19"/>
      <x:c r="E72" s="19"/>
      <x:c r="F72" s="19"/>
      <x:c r="G72" s="19"/>
      <x:c r="H72" s="19"/>
      <x:c r="I72" s="19"/>
      <x:c r="J72" s="19"/>
      <x:c r="K72" s="19"/>
      <x:c r="L72" s="19"/>
      <x:c r="M72" s="19"/>
      <x:c r="N72" s="19"/>
      <x:c r="O72" s="19"/>
      <x:c r="P72" s="19"/>
      <x:c r="Q72" s="19"/>
      <x:c r="R72" s="19"/>
      <x:c r="S72" s="19"/>
      <x:c r="T72" s="19"/>
      <x:c r="U72" s="19"/>
      <x:c r="V72" s="64"/>
      <x:c r="W72" s="64"/>
      <x:c r="X72" s="64"/>
      <x:c r="Y72" s="64"/>
      <x:c r="Z72" s="64"/>
      <x:c r="AA72" s="64"/>
      <x:c r="AB72" s="64"/>
    </x:row>
    <x:row r="73">
      <x:c r="A73" s="19"/>
      <x:c r="B73" s="19"/>
      <x:c r="C73" s="19"/>
      <x:c r="D73" s="19"/>
      <x:c r="E73" s="19"/>
      <x:c r="F73" s="19"/>
      <x:c r="G73" s="19"/>
      <x:c r="H73" s="19"/>
      <x:c r="I73" s="19"/>
      <x:c r="J73" s="19"/>
      <x:c r="K73" s="19"/>
      <x:c r="L73" s="19"/>
      <x:c r="M73" s="19"/>
      <x:c r="N73" s="19"/>
      <x:c r="O73" s="19"/>
      <x:c r="P73" s="19"/>
      <x:c r="Q73" s="19"/>
      <x:c r="R73" s="19"/>
      <x:c r="S73" s="19"/>
      <x:c r="T73" s="19"/>
      <x:c r="U73" s="19"/>
      <x:c r="V73" s="64"/>
      <x:c r="W73" s="64"/>
      <x:c r="X73" s="64"/>
      <x:c r="Y73" s="64"/>
      <x:c r="Z73" s="64"/>
      <x:c r="AA73" s="64"/>
      <x:c r="AB73" s="64"/>
    </x:row>
    <x:row r="74">
      <x:c r="A74" s="19"/>
      <x:c r="B74" s="19"/>
      <x:c r="C74" s="19"/>
      <x:c r="D74" s="19"/>
      <x:c r="E74" s="19"/>
      <x:c r="F74" s="19"/>
      <x:c r="G74" s="19"/>
      <x:c r="H74" s="19"/>
      <x:c r="I74" s="19"/>
      <x:c r="J74" s="19"/>
      <x:c r="K74" s="19"/>
      <x:c r="L74" s="19"/>
      <x:c r="M74" s="19"/>
      <x:c r="N74" s="19"/>
      <x:c r="O74" s="19"/>
      <x:c r="P74" s="19"/>
      <x:c r="Q74" s="19"/>
      <x:c r="R74" s="19"/>
      <x:c r="S74" s="19"/>
      <x:c r="T74" s="19"/>
      <x:c r="U74" s="19"/>
      <x:c r="V74" s="64"/>
      <x:c r="W74" s="64"/>
      <x:c r="X74" s="64"/>
      <x:c r="Y74" s="64"/>
      <x:c r="Z74" s="64"/>
      <x:c r="AA74" s="64"/>
      <x:c r="AB74" s="64"/>
    </x:row>
    <x:row r="75">
      <x:c r="A75" s="19"/>
      <x:c r="B75" s="19"/>
      <x:c r="C75" s="19"/>
      <x:c r="D75" s="19"/>
      <x:c r="E75" s="19"/>
      <x:c r="F75" s="19"/>
      <x:c r="G75" s="19"/>
      <x:c r="H75" s="19"/>
      <x:c r="I75" s="19"/>
      <x:c r="J75" s="19"/>
      <x:c r="K75" s="19"/>
      <x:c r="L75" s="19"/>
      <x:c r="M75" s="19"/>
      <x:c r="N75" s="19"/>
      <x:c r="O75" s="19"/>
      <x:c r="P75" s="19"/>
      <x:c r="Q75" s="19"/>
      <x:c r="R75" s="19"/>
      <x:c r="S75" s="19"/>
      <x:c r="T75" s="19"/>
      <x:c r="U75" s="19"/>
      <x:c r="V75" s="64"/>
      <x:c r="W75" s="64"/>
      <x:c r="X75" s="64"/>
      <x:c r="Y75" s="64"/>
      <x:c r="Z75" s="64"/>
      <x:c r="AA75" s="64"/>
      <x:c r="AB75" s="64"/>
    </x:row>
    <x:row r="76">
      <x:c r="A76" s="19"/>
      <x:c r="B76" s="19"/>
      <x:c r="C76" s="19"/>
      <x:c r="D76" s="19"/>
      <x:c r="E76" s="19"/>
      <x:c r="F76" s="19"/>
      <x:c r="G76" s="19"/>
      <x:c r="H76" s="19"/>
      <x:c r="I76" s="19"/>
      <x:c r="J76" s="19"/>
      <x:c r="K76" s="19"/>
      <x:c r="L76" s="19"/>
      <x:c r="M76" s="19"/>
      <x:c r="N76" s="19"/>
      <x:c r="O76" s="19"/>
      <x:c r="P76" s="19"/>
      <x:c r="Q76" s="19"/>
      <x:c r="R76" s="19"/>
      <x:c r="S76" s="19"/>
      <x:c r="T76" s="19"/>
      <x:c r="U76" s="19"/>
      <x:c r="V76" s="64"/>
      <x:c r="W76" s="64"/>
      <x:c r="X76" s="64"/>
      <x:c r="Y76" s="64"/>
      <x:c r="Z76" s="64"/>
      <x:c r="AA76" s="64"/>
      <x:c r="AB76" s="64"/>
    </x:row>
    <x:row r="77">
      <x:c r="A77" s="19"/>
      <x:c r="B77" s="19"/>
      <x:c r="C77" s="19"/>
      <x:c r="D77" s="19"/>
      <x:c r="E77" s="19"/>
      <x:c r="F77" s="19"/>
      <x:c r="G77" s="19"/>
      <x:c r="H77" s="19"/>
      <x:c r="I77" s="19"/>
      <x:c r="J77" s="19"/>
      <x:c r="K77" s="19"/>
      <x:c r="L77" s="19"/>
      <x:c r="M77" s="19"/>
      <x:c r="N77" s="19"/>
      <x:c r="O77" s="19"/>
      <x:c r="P77" s="19"/>
      <x:c r="Q77" s="19"/>
      <x:c r="R77" s="19"/>
      <x:c r="S77" s="19"/>
      <x:c r="T77" s="19"/>
      <x:c r="U77" s="19"/>
      <x:c r="V77" s="64"/>
      <x:c r="W77" s="64"/>
      <x:c r="X77" s="64"/>
      <x:c r="Y77" s="64"/>
      <x:c r="Z77" s="64"/>
      <x:c r="AA77" s="64"/>
      <x:c r="AB77" s="64"/>
    </x:row>
    <x:row r="78">
      <x:c r="A78" s="19"/>
      <x:c r="B78" s="19"/>
      <x:c r="C78" s="19"/>
      <x:c r="D78" s="19"/>
      <x:c r="E78" s="19"/>
      <x:c r="F78" s="19"/>
      <x:c r="G78" s="19"/>
      <x:c r="H78" s="19"/>
      <x:c r="I78" s="19"/>
      <x:c r="J78" s="19"/>
      <x:c r="K78" s="19"/>
      <x:c r="L78" s="19"/>
      <x:c r="M78" s="19"/>
      <x:c r="N78" s="19"/>
      <x:c r="O78" s="19"/>
      <x:c r="P78" s="19"/>
      <x:c r="Q78" s="19"/>
      <x:c r="R78" s="19"/>
      <x:c r="S78" s="19"/>
      <x:c r="T78" s="19"/>
      <x:c r="U78" s="19"/>
      <x:c r="V78" s="64"/>
      <x:c r="W78" s="64"/>
      <x:c r="X78" s="64"/>
      <x:c r="Y78" s="64"/>
      <x:c r="Z78" s="64"/>
      <x:c r="AA78" s="64"/>
      <x:c r="AB78" s="64"/>
    </x:row>
    <x:row r="79">
      <x:c r="A79" s="19"/>
      <x:c r="B79" s="19"/>
      <x:c r="C79" s="19"/>
      <x:c r="D79" s="19"/>
      <x:c r="E79" s="19"/>
      <x:c r="F79" s="19"/>
      <x:c r="G79" s="19"/>
      <x:c r="H79" s="19"/>
      <x:c r="I79" s="19"/>
      <x:c r="J79" s="19"/>
      <x:c r="K79" s="19"/>
      <x:c r="L79" s="19"/>
      <x:c r="M79" s="19"/>
      <x:c r="N79" s="19"/>
      <x:c r="O79" s="19"/>
      <x:c r="P79" s="19"/>
      <x:c r="Q79" s="19"/>
      <x:c r="R79" s="19"/>
      <x:c r="S79" s="19"/>
      <x:c r="T79" s="19"/>
      <x:c r="U79" s="19"/>
      <x:c r="V79" s="64"/>
      <x:c r="W79" s="64"/>
      <x:c r="X79" s="64"/>
      <x:c r="Y79" s="64"/>
      <x:c r="Z79" s="64"/>
      <x:c r="AA79" s="64"/>
      <x:c r="AB79" s="64"/>
    </x:row>
    <x:row r="80">
      <x:c r="A80" s="19"/>
      <x:c r="B80" s="19"/>
      <x:c r="C80" s="19"/>
      <x:c r="D80" s="19"/>
      <x:c r="E80" s="19"/>
      <x:c r="F80" s="19"/>
      <x:c r="G80" s="19"/>
      <x:c r="H80" s="19"/>
      <x:c r="I80" s="19"/>
      <x:c r="J80" s="19"/>
      <x:c r="K80" s="19"/>
      <x:c r="L80" s="19"/>
      <x:c r="M80" s="19"/>
      <x:c r="N80" s="19"/>
      <x:c r="O80" s="19"/>
      <x:c r="P80" s="19"/>
      <x:c r="Q80" s="19"/>
      <x:c r="R80" s="19"/>
      <x:c r="S80" s="19"/>
      <x:c r="T80" s="19"/>
      <x:c r="U80" s="19"/>
      <x:c r="V80" s="64"/>
      <x:c r="W80" s="64"/>
      <x:c r="X80" s="64"/>
      <x:c r="Y80" s="64"/>
      <x:c r="Z80" s="64"/>
      <x:c r="AA80" s="64"/>
      <x:c r="AB80" s="64"/>
    </x:row>
    <x:row r="81">
      <x:c r="A81" s="19"/>
      <x:c r="B81" s="19"/>
      <x:c r="C81" s="19"/>
      <x:c r="D81" s="19"/>
      <x:c r="E81" s="19"/>
      <x:c r="F81" s="19"/>
      <x:c r="G81" s="19"/>
      <x:c r="H81" s="19"/>
      <x:c r="I81" s="19"/>
      <x:c r="J81" s="19"/>
      <x:c r="K81" s="19"/>
      <x:c r="L81" s="19"/>
      <x:c r="M81" s="19"/>
      <x:c r="N81" s="19"/>
      <x:c r="O81" s="19"/>
      <x:c r="P81" s="19"/>
      <x:c r="Q81" s="19"/>
      <x:c r="R81" s="19"/>
      <x:c r="S81" s="19"/>
      <x:c r="T81" s="19"/>
      <x:c r="U81" s="19"/>
      <x:c r="V81" s="64"/>
      <x:c r="W81" s="64"/>
      <x:c r="X81" s="64"/>
      <x:c r="Y81" s="64"/>
      <x:c r="Z81" s="64"/>
      <x:c r="AA81" s="64"/>
      <x:c r="AB81" s="64"/>
    </x:row>
    <x:row r="82">
      <x:c r="A82" s="19"/>
      <x:c r="B82" s="19"/>
      <x:c r="C82" s="19"/>
      <x:c r="D82" s="19"/>
      <x:c r="E82" s="19"/>
      <x:c r="F82" s="19"/>
      <x:c r="G82" s="19"/>
      <x:c r="H82" s="19"/>
      <x:c r="I82" s="19"/>
      <x:c r="J82" s="19"/>
      <x:c r="K82" s="19"/>
      <x:c r="L82" s="19"/>
      <x:c r="M82" s="19"/>
      <x:c r="N82" s="19"/>
      <x:c r="O82" s="19"/>
      <x:c r="P82" s="19"/>
      <x:c r="Q82" s="19"/>
      <x:c r="R82" s="19"/>
      <x:c r="S82" s="19"/>
      <x:c r="T82" s="19"/>
      <x:c r="U82" s="19"/>
      <x:c r="V82" s="64"/>
      <x:c r="W82" s="64"/>
      <x:c r="X82" s="64"/>
      <x:c r="Y82" s="64"/>
      <x:c r="Z82" s="64"/>
      <x:c r="AA82" s="64"/>
      <x:c r="AB82" s="64"/>
    </x:row>
    <x:row r="83">
      <x:c r="A83" s="19"/>
      <x:c r="B83" s="19"/>
      <x:c r="C83" s="19"/>
      <x:c r="D83" s="19"/>
      <x:c r="E83" s="19"/>
      <x:c r="F83" s="19"/>
      <x:c r="G83" s="19"/>
      <x:c r="H83" s="19"/>
      <x:c r="I83" s="19"/>
      <x:c r="J83" s="19"/>
      <x:c r="K83" s="19"/>
      <x:c r="L83" s="19"/>
      <x:c r="M83" s="19"/>
      <x:c r="N83" s="19"/>
      <x:c r="O83" s="19"/>
      <x:c r="P83" s="19"/>
      <x:c r="Q83" s="19"/>
      <x:c r="R83" s="19"/>
      <x:c r="S83" s="19"/>
      <x:c r="T83" s="19"/>
      <x:c r="U83" s="19"/>
      <x:c r="V83" s="64"/>
      <x:c r="W83" s="64"/>
      <x:c r="X83" s="64"/>
      <x:c r="Y83" s="64"/>
      <x:c r="Z83" s="64"/>
      <x:c r="AA83" s="64"/>
      <x:c r="AB83" s="64"/>
    </x:row>
    <x:row r="84">
      <x:c r="A84" s="19"/>
      <x:c r="B84" s="19"/>
      <x:c r="C84" s="19"/>
      <x:c r="D84" s="19"/>
      <x:c r="E84" s="19"/>
      <x:c r="F84" s="19"/>
      <x:c r="G84" s="19"/>
      <x:c r="H84" s="19"/>
      <x:c r="I84" s="19"/>
      <x:c r="J84" s="19"/>
      <x:c r="K84" s="19"/>
      <x:c r="L84" s="19"/>
      <x:c r="M84" s="19"/>
      <x:c r="N84" s="19"/>
      <x:c r="O84" s="19"/>
      <x:c r="P84" s="19"/>
      <x:c r="Q84" s="19"/>
      <x:c r="R84" s="19"/>
      <x:c r="S84" s="19"/>
      <x:c r="T84" s="19"/>
      <x:c r="U84" s="19"/>
      <x:c r="V84" s="64"/>
      <x:c r="W84" s="64"/>
      <x:c r="X84" s="64"/>
      <x:c r="Y84" s="64"/>
      <x:c r="Z84" s="64"/>
      <x:c r="AA84" s="64"/>
      <x:c r="AB84" s="64"/>
    </x:row>
    <x:row r="85">
      <x:c r="A85" s="19"/>
      <x:c r="B85" s="19"/>
      <x:c r="C85" s="19"/>
      <x:c r="D85" s="19"/>
      <x:c r="E85" s="19"/>
      <x:c r="F85" s="19"/>
      <x:c r="G85" s="19"/>
      <x:c r="H85" s="19"/>
      <x:c r="I85" s="19"/>
      <x:c r="J85" s="19"/>
      <x:c r="K85" s="19"/>
      <x:c r="L85" s="19"/>
      <x:c r="M85" s="19"/>
      <x:c r="N85" s="19"/>
      <x:c r="O85" s="19"/>
      <x:c r="P85" s="19"/>
      <x:c r="Q85" s="19"/>
      <x:c r="R85" s="19"/>
      <x:c r="S85" s="19"/>
      <x:c r="T85" s="19"/>
      <x:c r="U85" s="19"/>
      <x:c r="V85" s="64"/>
      <x:c r="W85" s="64"/>
      <x:c r="X85" s="64"/>
      <x:c r="Y85" s="64"/>
      <x:c r="Z85" s="64"/>
      <x:c r="AA85" s="64"/>
      <x:c r="AB85" s="64"/>
    </x:row>
    <x:row r="86">
      <x:c r="A86" s="19"/>
      <x:c r="B86" s="19"/>
      <x:c r="C86" s="19"/>
      <x:c r="D86" s="19"/>
      <x:c r="E86" s="19"/>
      <x:c r="F86" s="19"/>
      <x:c r="G86" s="19"/>
      <x:c r="H86" s="19"/>
      <x:c r="I86" s="19"/>
      <x:c r="J86" s="19"/>
      <x:c r="K86" s="19"/>
      <x:c r="L86" s="19"/>
      <x:c r="M86" s="19"/>
      <x:c r="N86" s="19"/>
      <x:c r="O86" s="19"/>
      <x:c r="P86" s="19"/>
      <x:c r="Q86" s="19"/>
      <x:c r="R86" s="19"/>
      <x:c r="S86" s="19"/>
      <x:c r="T86" s="19"/>
      <x:c r="U86" s="19"/>
      <x:c r="V86" s="64"/>
      <x:c r="W86" s="64"/>
      <x:c r="X86" s="64"/>
      <x:c r="Y86" s="64"/>
      <x:c r="Z86" s="64"/>
      <x:c r="AA86" s="64"/>
      <x:c r="AB86" s="64"/>
    </x:row>
    <x:row r="87">
      <x:c r="A87" s="19"/>
      <x:c r="B87" s="19"/>
      <x:c r="C87" s="19"/>
      <x:c r="D87" s="19"/>
      <x:c r="E87" s="19"/>
      <x:c r="F87" s="19"/>
      <x:c r="G87" s="19"/>
      <x:c r="H87" s="19"/>
      <x:c r="I87" s="19"/>
      <x:c r="J87" s="19"/>
      <x:c r="K87" s="19"/>
      <x:c r="L87" s="19"/>
      <x:c r="M87" s="19"/>
      <x:c r="N87" s="19"/>
      <x:c r="O87" s="19"/>
      <x:c r="P87" s="19"/>
      <x:c r="Q87" s="19"/>
      <x:c r="R87" s="19"/>
      <x:c r="S87" s="19"/>
      <x:c r="T87" s="19"/>
      <x:c r="U87" s="19"/>
      <x:c r="V87" s="64"/>
      <x:c r="W87" s="64"/>
      <x:c r="X87" s="64"/>
      <x:c r="Y87" s="64"/>
      <x:c r="Z87" s="64"/>
      <x:c r="AA87" s="64"/>
      <x:c r="AB87" s="64"/>
    </x:row>
    <x:row r="88">
      <x:c r="A88" s="19"/>
      <x:c r="B88" s="19"/>
      <x:c r="C88" s="19"/>
      <x:c r="D88" s="19"/>
      <x:c r="E88" s="19"/>
      <x:c r="F88" s="19"/>
      <x:c r="G88" s="19"/>
      <x:c r="H88" s="19"/>
      <x:c r="I88" s="19"/>
      <x:c r="J88" s="19"/>
      <x:c r="K88" s="19"/>
      <x:c r="L88" s="19"/>
      <x:c r="M88" s="19"/>
      <x:c r="N88" s="19"/>
      <x:c r="O88" s="19"/>
      <x:c r="P88" s="19"/>
      <x:c r="Q88" s="19"/>
      <x:c r="R88" s="19"/>
      <x:c r="S88" s="19"/>
      <x:c r="T88" s="19"/>
      <x:c r="U88" s="19"/>
      <x:c r="V88" s="64"/>
      <x:c r="W88" s="64"/>
      <x:c r="X88" s="64"/>
      <x:c r="Y88" s="64"/>
      <x:c r="Z88" s="64"/>
      <x:c r="AA88" s="64"/>
      <x:c r="AB88" s="64"/>
    </x:row>
    <x:row r="89">
      <x:c r="A89" s="19"/>
      <x:c r="B89" s="19"/>
      <x:c r="C89" s="19"/>
      <x:c r="D89" s="19"/>
      <x:c r="E89" s="19"/>
      <x:c r="F89" s="19"/>
      <x:c r="G89" s="19"/>
      <x:c r="H89" s="19"/>
      <x:c r="I89" s="19"/>
      <x:c r="J89" s="19"/>
      <x:c r="K89" s="19"/>
      <x:c r="L89" s="19"/>
      <x:c r="M89" s="19"/>
      <x:c r="N89" s="19"/>
      <x:c r="O89" s="19"/>
      <x:c r="P89" s="19"/>
      <x:c r="Q89" s="19"/>
      <x:c r="R89" s="19"/>
      <x:c r="S89" s="19"/>
      <x:c r="T89" s="19"/>
      <x:c r="U89" s="19"/>
      <x:c r="V89" s="64"/>
      <x:c r="W89" s="64"/>
      <x:c r="X89" s="64"/>
      <x:c r="Y89" s="64"/>
      <x:c r="Z89" s="64"/>
      <x:c r="AA89" s="64"/>
      <x:c r="AB89" s="64"/>
    </x:row>
    <x:row r="90">
      <x:c r="A90" s="19"/>
      <x:c r="B90" s="19"/>
      <x:c r="C90" s="19"/>
      <x:c r="D90" s="19"/>
      <x:c r="E90" s="19"/>
      <x:c r="F90" s="19"/>
      <x:c r="G90" s="19"/>
      <x:c r="H90" s="19"/>
      <x:c r="I90" s="19"/>
      <x:c r="J90" s="19"/>
      <x:c r="K90" s="19"/>
      <x:c r="L90" s="19"/>
      <x:c r="M90" s="19"/>
      <x:c r="N90" s="19"/>
      <x:c r="O90" s="19"/>
      <x:c r="P90" s="19"/>
      <x:c r="Q90" s="19"/>
      <x:c r="R90" s="19"/>
      <x:c r="S90" s="19"/>
      <x:c r="T90" s="19"/>
      <x:c r="U90" s="19"/>
      <x:c r="V90" s="64"/>
      <x:c r="W90" s="64"/>
      <x:c r="X90" s="64"/>
      <x:c r="Y90" s="64"/>
      <x:c r="Z90" s="64"/>
      <x:c r="AA90" s="64"/>
      <x:c r="AB90" s="64"/>
    </x:row>
    <x:row r="91">
      <x:c r="A91" s="19"/>
      <x:c r="B91" s="19"/>
      <x:c r="C91" s="19"/>
      <x:c r="D91" s="19"/>
      <x:c r="E91" s="19"/>
      <x:c r="F91" s="19"/>
      <x:c r="G91" s="19"/>
      <x:c r="H91" s="19"/>
      <x:c r="I91" s="19"/>
      <x:c r="J91" s="19"/>
      <x:c r="K91" s="19"/>
      <x:c r="L91" s="19"/>
      <x:c r="M91" s="19"/>
      <x:c r="N91" s="19"/>
      <x:c r="O91" s="19"/>
      <x:c r="P91" s="19"/>
      <x:c r="Q91" s="19"/>
      <x:c r="R91" s="19"/>
      <x:c r="S91" s="19"/>
      <x:c r="T91" s="19"/>
      <x:c r="U91" s="19"/>
      <x:c r="V91" s="64"/>
      <x:c r="W91" s="64"/>
      <x:c r="X91" s="64"/>
      <x:c r="Y91" s="64"/>
      <x:c r="Z91" s="64"/>
      <x:c r="AA91" s="64"/>
      <x:c r="AB91" s="64"/>
    </x:row>
    <x:row r="92">
      <x:c r="A92" s="19"/>
      <x:c r="B92" s="19"/>
      <x:c r="C92" s="19"/>
      <x:c r="D92" s="19"/>
      <x:c r="E92" s="19"/>
      <x:c r="F92" s="19"/>
      <x:c r="G92" s="19"/>
      <x:c r="H92" s="19"/>
      <x:c r="I92" s="19"/>
      <x:c r="J92" s="19"/>
      <x:c r="K92" s="19"/>
      <x:c r="L92" s="19"/>
      <x:c r="M92" s="19"/>
      <x:c r="N92" s="19"/>
      <x:c r="O92" s="19"/>
      <x:c r="P92" s="19"/>
      <x:c r="Q92" s="19"/>
      <x:c r="R92" s="19"/>
      <x:c r="S92" s="19"/>
      <x:c r="T92" s="19"/>
      <x:c r="U92" s="19"/>
      <x:c r="V92" s="64"/>
      <x:c r="W92" s="64"/>
      <x:c r="X92" s="64"/>
      <x:c r="Y92" s="64"/>
      <x:c r="Z92" s="64"/>
      <x:c r="AA92" s="64"/>
      <x:c r="AB92" s="64"/>
    </x:row>
    <x:row r="93">
      <x:c r="A93" s="19"/>
      <x:c r="B93" s="19"/>
      <x:c r="C93" s="19"/>
      <x:c r="D93" s="19"/>
      <x:c r="E93" s="19"/>
      <x:c r="F93" s="19"/>
      <x:c r="G93" s="19"/>
      <x:c r="H93" s="19"/>
      <x:c r="I93" s="19"/>
      <x:c r="J93" s="19"/>
      <x:c r="K93" s="19"/>
      <x:c r="L93" s="19"/>
      <x:c r="M93" s="19"/>
      <x:c r="N93" s="19"/>
      <x:c r="O93" s="19"/>
      <x:c r="P93" s="19"/>
      <x:c r="Q93" s="19"/>
      <x:c r="R93" s="19"/>
      <x:c r="S93" s="19"/>
      <x:c r="T93" s="19"/>
      <x:c r="U93" s="19"/>
      <x:c r="V93" s="64"/>
      <x:c r="W93" s="64"/>
      <x:c r="X93" s="64"/>
      <x:c r="Y93" s="64"/>
      <x:c r="Z93" s="64"/>
      <x:c r="AA93" s="64"/>
      <x:c r="AB93" s="64"/>
    </x:row>
    <x:row r="94">
      <x:c r="A94" s="19"/>
      <x:c r="B94" s="19"/>
      <x:c r="C94" s="19"/>
      <x:c r="D94" s="19"/>
      <x:c r="E94" s="19"/>
      <x:c r="F94" s="19"/>
      <x:c r="G94" s="19"/>
      <x:c r="H94" s="19"/>
      <x:c r="I94" s="19"/>
      <x:c r="J94" s="19"/>
      <x:c r="K94" s="19"/>
      <x:c r="L94" s="19"/>
      <x:c r="M94" s="19"/>
      <x:c r="N94" s="19"/>
      <x:c r="O94" s="19"/>
      <x:c r="P94" s="19"/>
      <x:c r="Q94" s="19"/>
      <x:c r="R94" s="19"/>
      <x:c r="S94" s="19"/>
      <x:c r="T94" s="19"/>
      <x:c r="U94" s="19"/>
      <x:c r="V94" s="64"/>
      <x:c r="W94" s="64"/>
      <x:c r="X94" s="64"/>
      <x:c r="Y94" s="64"/>
      <x:c r="Z94" s="64"/>
      <x:c r="AA94" s="64"/>
      <x:c r="AB94" s="64"/>
    </x:row>
    <x:row r="95">
      <x:c r="A95" s="19"/>
      <x:c r="B95" s="19"/>
      <x:c r="C95" s="19"/>
      <x:c r="D95" s="19"/>
      <x:c r="E95" s="19"/>
      <x:c r="F95" s="19"/>
      <x:c r="G95" s="19"/>
      <x:c r="H95" s="19"/>
      <x:c r="I95" s="19"/>
      <x:c r="J95" s="19"/>
      <x:c r="K95" s="19"/>
      <x:c r="L95" s="19"/>
      <x:c r="M95" s="19"/>
      <x:c r="N95" s="19"/>
      <x:c r="O95" s="19"/>
      <x:c r="P95" s="19"/>
      <x:c r="Q95" s="19"/>
      <x:c r="R95" s="19"/>
      <x:c r="S95" s="19"/>
      <x:c r="T95" s="19"/>
      <x:c r="U95" s="19"/>
      <x:c r="V95" s="64"/>
      <x:c r="W95" s="64"/>
      <x:c r="X95" s="64"/>
      <x:c r="Y95" s="64"/>
      <x:c r="Z95" s="64"/>
      <x:c r="AA95" s="64"/>
      <x:c r="AB95" s="64"/>
    </x:row>
    <x:row r="96">
      <x:c r="A96" s="19"/>
      <x:c r="B96" s="19"/>
      <x:c r="C96" s="19"/>
      <x:c r="D96" s="19"/>
      <x:c r="E96" s="19"/>
      <x:c r="F96" s="19"/>
      <x:c r="G96" s="19"/>
      <x:c r="H96" s="19"/>
      <x:c r="I96" s="19"/>
      <x:c r="J96" s="19"/>
      <x:c r="K96" s="19"/>
      <x:c r="L96" s="19"/>
      <x:c r="M96" s="19"/>
      <x:c r="N96" s="19"/>
      <x:c r="O96" s="19"/>
      <x:c r="P96" s="19"/>
      <x:c r="Q96" s="19"/>
      <x:c r="R96" s="19"/>
      <x:c r="S96" s="19"/>
      <x:c r="T96" s="19"/>
      <x:c r="U96" s="19"/>
      <x:c r="V96" s="64"/>
      <x:c r="W96" s="64"/>
      <x:c r="X96" s="64"/>
      <x:c r="Y96" s="64"/>
      <x:c r="Z96" s="64"/>
      <x:c r="AA96" s="64"/>
      <x:c r="AB96" s="64"/>
    </x:row>
    <x:row r="97">
      <x:c r="A97" s="19"/>
      <x:c r="B97" s="19"/>
      <x:c r="C97" s="19"/>
      <x:c r="D97" s="19"/>
      <x:c r="E97" s="19"/>
      <x:c r="F97" s="19"/>
      <x:c r="G97" s="19"/>
      <x:c r="H97" s="19"/>
      <x:c r="I97" s="19"/>
      <x:c r="J97" s="19"/>
      <x:c r="K97" s="19"/>
      <x:c r="L97" s="19"/>
      <x:c r="M97" s="19"/>
      <x:c r="N97" s="19"/>
      <x:c r="O97" s="19"/>
      <x:c r="P97" s="19"/>
      <x:c r="Q97" s="19"/>
      <x:c r="R97" s="19"/>
      <x:c r="S97" s="19"/>
      <x:c r="T97" s="19"/>
      <x:c r="U97" s="19"/>
      <x:c r="V97" s="64"/>
      <x:c r="W97" s="64"/>
      <x:c r="X97" s="64"/>
      <x:c r="Y97" s="64"/>
      <x:c r="Z97" s="64"/>
      <x:c r="AA97" s="64"/>
      <x:c r="AB97" s="64"/>
    </x:row>
    <x:row r="98">
      <x:c r="A98" s="19"/>
      <x:c r="B98" s="19"/>
      <x:c r="C98" s="19"/>
      <x:c r="D98" s="19"/>
      <x:c r="E98" s="19"/>
      <x:c r="F98" s="19"/>
      <x:c r="G98" s="19"/>
      <x:c r="H98" s="19"/>
      <x:c r="I98" s="19"/>
      <x:c r="J98" s="19"/>
      <x:c r="K98" s="19"/>
      <x:c r="L98" s="19"/>
      <x:c r="M98" s="19"/>
      <x:c r="N98" s="19"/>
      <x:c r="O98" s="19"/>
      <x:c r="P98" s="19"/>
      <x:c r="Q98" s="19"/>
      <x:c r="R98" s="19"/>
      <x:c r="S98" s="19"/>
      <x:c r="T98" s="19"/>
      <x:c r="U98" s="19"/>
      <x:c r="V98" s="64"/>
      <x:c r="W98" s="64"/>
      <x:c r="X98" s="64"/>
      <x:c r="Y98" s="64"/>
      <x:c r="Z98" s="64"/>
      <x:c r="AA98" s="64"/>
      <x:c r="AB98" s="64"/>
    </x:row>
    <x:row r="99">
      <x:c r="A99" s="19"/>
      <x:c r="B99" s="19"/>
      <x:c r="C99" s="19"/>
      <x:c r="D99" s="19"/>
      <x:c r="E99" s="19"/>
      <x:c r="F99" s="19"/>
      <x:c r="G99" s="19"/>
      <x:c r="H99" s="19"/>
      <x:c r="I99" s="19"/>
      <x:c r="J99" s="19"/>
      <x:c r="K99" s="19"/>
      <x:c r="L99" s="19"/>
      <x:c r="M99" s="19"/>
      <x:c r="N99" s="19"/>
      <x:c r="O99" s="19"/>
      <x:c r="P99" s="19"/>
      <x:c r="Q99" s="19"/>
      <x:c r="R99" s="19"/>
      <x:c r="S99" s="19"/>
      <x:c r="T99" s="19"/>
      <x:c r="U99" s="19"/>
      <x:c r="V99" s="64"/>
      <x:c r="W99" s="64"/>
      <x:c r="X99" s="64"/>
      <x:c r="Y99" s="64"/>
      <x:c r="Z99" s="64"/>
      <x:c r="AA99" s="64"/>
      <x:c r="AB99" s="64"/>
    </x:row>
    <x:row r="100">
      <x:c r="A100" s="19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19"/>
      <x:c r="L100" s="19"/>
      <x:c r="M100" s="19"/>
      <x:c r="N100" s="19"/>
      <x:c r="O100" s="19"/>
      <x:c r="P100" s="19"/>
      <x:c r="Q100" s="19"/>
      <x:c r="R100" s="19"/>
      <x:c r="S100" s="19"/>
      <x:c r="T100" s="19"/>
      <x:c r="U100" s="19"/>
      <x:c r="V100" s="64"/>
      <x:c r="W100" s="64"/>
      <x:c r="X100" s="64"/>
      <x:c r="Y100" s="64"/>
      <x:c r="Z100" s="64"/>
      <x:c r="AA100" s="64"/>
      <x:c r="AB100" s="64"/>
    </x:row>
    <x:row r="101">
      <x:c r="A101" s="19"/>
      <x:c r="B101" s="19"/>
      <x:c r="C101" s="19"/>
      <x:c r="D101" s="19"/>
      <x:c r="E101" s="19"/>
      <x:c r="F101" s="19"/>
      <x:c r="G101" s="19"/>
      <x:c r="H101" s="19"/>
      <x:c r="I101" s="19"/>
      <x:c r="J101" s="19"/>
      <x:c r="K101" s="19"/>
      <x:c r="L101" s="19"/>
      <x:c r="M101" s="19"/>
      <x:c r="N101" s="19"/>
      <x:c r="O101" s="19"/>
      <x:c r="P101" s="19"/>
      <x:c r="Q101" s="19"/>
      <x:c r="R101" s="19"/>
      <x:c r="S101" s="19"/>
      <x:c r="T101" s="19"/>
      <x:c r="U101" s="19"/>
      <x:c r="V101" s="64"/>
      <x:c r="W101" s="64"/>
      <x:c r="X101" s="64"/>
      <x:c r="Y101" s="64"/>
      <x:c r="Z101" s="64"/>
      <x:c r="AA101" s="64"/>
      <x:c r="AB101" s="64"/>
    </x:row>
    <x:row r="102">
      <x:c r="A102" s="19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19"/>
      <x:c r="L102" s="19"/>
      <x:c r="M102" s="19"/>
      <x:c r="N102" s="19"/>
      <x:c r="O102" s="19"/>
      <x:c r="P102" s="19"/>
      <x:c r="Q102" s="19"/>
      <x:c r="R102" s="19"/>
      <x:c r="S102" s="19"/>
      <x:c r="T102" s="19"/>
      <x:c r="U102" s="19"/>
      <x:c r="V102" s="64"/>
      <x:c r="W102" s="64"/>
      <x:c r="X102" s="64"/>
      <x:c r="Y102" s="64"/>
      <x:c r="Z102" s="64"/>
      <x:c r="AA102" s="64"/>
      <x:c r="AB102" s="64"/>
    </x:row>
    <x:row r="103">
      <x:c r="A103" s="19"/>
      <x:c r="B103" s="19"/>
      <x:c r="C103" s="19"/>
      <x:c r="D103" s="19"/>
      <x:c r="E103" s="19"/>
      <x:c r="F103" s="19"/>
      <x:c r="G103" s="19"/>
      <x:c r="H103" s="19"/>
      <x:c r="I103" s="19"/>
      <x:c r="J103" s="19"/>
      <x:c r="K103" s="19"/>
      <x:c r="L103" s="19"/>
      <x:c r="M103" s="19"/>
      <x:c r="N103" s="19"/>
      <x:c r="O103" s="19"/>
      <x:c r="P103" s="19"/>
      <x:c r="Q103" s="19"/>
      <x:c r="R103" s="19"/>
      <x:c r="S103" s="19"/>
      <x:c r="T103" s="19"/>
      <x:c r="U103" s="19"/>
      <x:c r="V103" s="64"/>
      <x:c r="W103" s="64"/>
      <x:c r="X103" s="64"/>
      <x:c r="Y103" s="64"/>
      <x:c r="Z103" s="64"/>
      <x:c r="AA103" s="64"/>
      <x:c r="AB103" s="64"/>
    </x:row>
    <x:row r="104">
      <x:c r="A104" s="19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19"/>
      <x:c r="L104" s="19"/>
      <x:c r="M104" s="19"/>
      <x:c r="N104" s="19"/>
      <x:c r="O104" s="19"/>
      <x:c r="P104" s="19"/>
      <x:c r="Q104" s="19"/>
      <x:c r="R104" s="19"/>
      <x:c r="S104" s="19"/>
      <x:c r="T104" s="19"/>
      <x:c r="U104" s="19"/>
      <x:c r="V104" s="64"/>
      <x:c r="W104" s="64"/>
      <x:c r="X104" s="64"/>
      <x:c r="Y104" s="64"/>
      <x:c r="Z104" s="64"/>
      <x:c r="AA104" s="64"/>
      <x:c r="AB104" s="64"/>
    </x:row>
    <x:row r="105">
      <x:c r="A105" s="19"/>
      <x:c r="B105" s="19"/>
      <x:c r="C105" s="19"/>
      <x:c r="D105" s="19"/>
      <x:c r="E105" s="19"/>
      <x:c r="F105" s="19"/>
      <x:c r="G105" s="19"/>
      <x:c r="H105" s="19"/>
      <x:c r="I105" s="19"/>
      <x:c r="J105" s="19"/>
      <x:c r="K105" s="19"/>
      <x:c r="L105" s="19"/>
      <x:c r="M105" s="19"/>
      <x:c r="N105" s="19"/>
      <x:c r="O105" s="19"/>
      <x:c r="P105" s="19"/>
      <x:c r="Q105" s="19"/>
      <x:c r="R105" s="19"/>
      <x:c r="S105" s="19"/>
      <x:c r="T105" s="19"/>
      <x:c r="U105" s="19"/>
      <x:c r="V105" s="64"/>
      <x:c r="W105" s="64"/>
      <x:c r="X105" s="64"/>
      <x:c r="Y105" s="64"/>
      <x:c r="Z105" s="64"/>
      <x:c r="AA105" s="64"/>
      <x:c r="AB105" s="64"/>
    </x:row>
    <x:row r="106">
      <x:c r="A106" s="19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19"/>
      <x:c r="L106" s="19"/>
      <x:c r="M106" s="19"/>
      <x:c r="N106" s="19"/>
      <x:c r="O106" s="19"/>
      <x:c r="P106" s="19"/>
      <x:c r="Q106" s="19"/>
      <x:c r="R106" s="19"/>
      <x:c r="S106" s="19"/>
      <x:c r="T106" s="19"/>
      <x:c r="U106" s="19"/>
      <x:c r="V106" s="64"/>
      <x:c r="W106" s="64"/>
      <x:c r="X106" s="64"/>
      <x:c r="Y106" s="64"/>
      <x:c r="Z106" s="64"/>
      <x:c r="AA106" s="64"/>
      <x:c r="AB106" s="64"/>
    </x:row>
    <x:row r="107">
      <x:c r="A107" s="19"/>
      <x:c r="B107" s="19"/>
      <x:c r="C107" s="19"/>
      <x:c r="D107" s="19"/>
      <x:c r="E107" s="19"/>
      <x:c r="F107" s="19"/>
      <x:c r="G107" s="19"/>
      <x:c r="H107" s="19"/>
      <x:c r="I107" s="19"/>
      <x:c r="J107" s="19"/>
      <x:c r="K107" s="19"/>
      <x:c r="L107" s="19"/>
      <x:c r="M107" s="19"/>
      <x:c r="N107" s="19"/>
      <x:c r="O107" s="19"/>
      <x:c r="P107" s="19"/>
      <x:c r="Q107" s="19"/>
      <x:c r="R107" s="19"/>
      <x:c r="S107" s="19"/>
      <x:c r="T107" s="19"/>
      <x:c r="U107" s="19"/>
      <x:c r="V107" s="64"/>
      <x:c r="W107" s="64"/>
      <x:c r="X107" s="64"/>
      <x:c r="Y107" s="64"/>
      <x:c r="Z107" s="64"/>
      <x:c r="AA107" s="64"/>
      <x:c r="AB107" s="64"/>
    </x:row>
    <x:row r="108">
      <x:c r="A108" s="19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19"/>
      <x:c r="L108" s="19"/>
      <x:c r="M108" s="19"/>
      <x:c r="N108" s="19"/>
      <x:c r="O108" s="19"/>
      <x:c r="P108" s="19"/>
      <x:c r="Q108" s="19"/>
      <x:c r="R108" s="19"/>
      <x:c r="S108" s="19"/>
      <x:c r="T108" s="19"/>
      <x:c r="U108" s="19"/>
      <x:c r="V108" s="64"/>
      <x:c r="W108" s="64"/>
      <x:c r="X108" s="64"/>
      <x:c r="Y108" s="64"/>
      <x:c r="Z108" s="64"/>
      <x:c r="AA108" s="64"/>
      <x:c r="AB108" s="64"/>
    </x:row>
    <x:row r="109">
      <x:c r="A109" s="19"/>
      <x:c r="B109" s="19"/>
      <x:c r="C109" s="19"/>
      <x:c r="D109" s="19"/>
      <x:c r="E109" s="19"/>
      <x:c r="F109" s="19"/>
      <x:c r="G109" s="19"/>
      <x:c r="H109" s="19"/>
      <x:c r="I109" s="19"/>
      <x:c r="J109" s="19"/>
      <x:c r="K109" s="19"/>
      <x:c r="L109" s="19"/>
      <x:c r="M109" s="19"/>
      <x:c r="N109" s="19"/>
      <x:c r="O109" s="19"/>
      <x:c r="P109" s="19"/>
      <x:c r="Q109" s="19"/>
      <x:c r="R109" s="19"/>
      <x:c r="S109" s="19"/>
      <x:c r="T109" s="19"/>
      <x:c r="U109" s="19"/>
      <x:c r="V109" s="64"/>
      <x:c r="W109" s="64"/>
      <x:c r="X109" s="64"/>
      <x:c r="Y109" s="64"/>
      <x:c r="Z109" s="64"/>
      <x:c r="AA109" s="64"/>
      <x:c r="AB109" s="64"/>
    </x:row>
    <x:row r="110">
      <x:c r="A110" s="19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19"/>
      <x:c r="L110" s="19"/>
      <x:c r="M110" s="19"/>
      <x:c r="N110" s="19"/>
      <x:c r="O110" s="19"/>
      <x:c r="P110" s="19"/>
      <x:c r="Q110" s="19"/>
      <x:c r="R110" s="19"/>
      <x:c r="S110" s="19"/>
      <x:c r="T110" s="19"/>
      <x:c r="U110" s="19"/>
      <x:c r="V110" s="64"/>
      <x:c r="W110" s="64"/>
      <x:c r="X110" s="64"/>
      <x:c r="Y110" s="64"/>
      <x:c r="Z110" s="64"/>
      <x:c r="AA110" s="64"/>
      <x:c r="AB110" s="64"/>
    </x:row>
    <x:row r="111">
      <x:c r="A111" s="19"/>
      <x:c r="B111" s="19"/>
      <x:c r="C111" s="19"/>
      <x:c r="D111" s="19"/>
      <x:c r="E111" s="19"/>
      <x:c r="F111" s="19"/>
      <x:c r="G111" s="19"/>
      <x:c r="H111" s="19"/>
      <x:c r="I111" s="19"/>
      <x:c r="J111" s="19"/>
      <x:c r="K111" s="19"/>
      <x:c r="L111" s="19"/>
      <x:c r="M111" s="19"/>
      <x:c r="N111" s="19"/>
      <x:c r="O111" s="19"/>
      <x:c r="P111" s="19"/>
      <x:c r="Q111" s="19"/>
      <x:c r="R111" s="19"/>
      <x:c r="S111" s="19"/>
      <x:c r="T111" s="19"/>
      <x:c r="U111" s="19"/>
      <x:c r="V111" s="64"/>
      <x:c r="W111" s="64"/>
      <x:c r="X111" s="64"/>
      <x:c r="Y111" s="64"/>
      <x:c r="Z111" s="64"/>
      <x:c r="AA111" s="64"/>
      <x:c r="AB111" s="64"/>
    </x:row>
    <x:row r="112">
      <x:c r="A112" s="19"/>
      <x:c r="B112" s="19"/>
      <x:c r="C112" s="19"/>
      <x:c r="D112" s="19"/>
      <x:c r="E112" s="19"/>
      <x:c r="F112" s="19"/>
      <x:c r="G112" s="19"/>
      <x:c r="H112" s="19"/>
      <x:c r="I112" s="19"/>
      <x:c r="J112" s="19"/>
      <x:c r="K112" s="19"/>
      <x:c r="L112" s="19"/>
      <x:c r="M112" s="19"/>
      <x:c r="N112" s="19"/>
      <x:c r="O112" s="19"/>
      <x:c r="P112" s="19"/>
      <x:c r="Q112" s="19"/>
      <x:c r="R112" s="19"/>
      <x:c r="S112" s="19"/>
      <x:c r="T112" s="19"/>
      <x:c r="U112" s="19"/>
      <x:c r="V112" s="64"/>
      <x:c r="W112" s="64"/>
      <x:c r="X112" s="64"/>
      <x:c r="Y112" s="64"/>
      <x:c r="Z112" s="64"/>
      <x:c r="AA112" s="64"/>
      <x:c r="AB112" s="64"/>
    </x:row>
    <x:row r="113">
      <x:c r="A113" s="19"/>
      <x:c r="B113" s="19"/>
      <x:c r="C113" s="19"/>
      <x:c r="D113" s="19"/>
      <x:c r="E113" s="19"/>
      <x:c r="F113" s="19"/>
      <x:c r="G113" s="19"/>
      <x:c r="H113" s="19"/>
      <x:c r="I113" s="19"/>
      <x:c r="J113" s="19"/>
      <x:c r="K113" s="19"/>
      <x:c r="L113" s="19"/>
      <x:c r="M113" s="19"/>
      <x:c r="N113" s="19"/>
      <x:c r="O113" s="19"/>
      <x:c r="P113" s="19"/>
      <x:c r="Q113" s="19"/>
      <x:c r="R113" s="19"/>
      <x:c r="S113" s="19"/>
      <x:c r="T113" s="19"/>
      <x:c r="U113" s="19"/>
      <x:c r="V113" s="64"/>
      <x:c r="W113" s="64"/>
      <x:c r="X113" s="64"/>
      <x:c r="Y113" s="64"/>
      <x:c r="Z113" s="64"/>
      <x:c r="AA113" s="64"/>
      <x:c r="AB113" s="64"/>
    </x:row>
    <x:row r="114">
      <x:c r="A114" s="19"/>
      <x:c r="B114" s="19"/>
      <x:c r="C114" s="19"/>
      <x:c r="D114" s="19"/>
      <x:c r="E114" s="19"/>
      <x:c r="F114" s="19"/>
      <x:c r="G114" s="19"/>
      <x:c r="H114" s="19"/>
      <x:c r="I114" s="19"/>
      <x:c r="J114" s="19"/>
      <x:c r="K114" s="19"/>
      <x:c r="L114" s="19"/>
      <x:c r="M114" s="19"/>
      <x:c r="N114" s="19"/>
      <x:c r="O114" s="19"/>
      <x:c r="P114" s="19"/>
      <x:c r="Q114" s="19"/>
      <x:c r="R114" s="19"/>
      <x:c r="S114" s="19"/>
      <x:c r="T114" s="19"/>
      <x:c r="U114" s="19"/>
      <x:c r="V114" s="64"/>
      <x:c r="W114" s="64"/>
      <x:c r="X114" s="64"/>
      <x:c r="Y114" s="64"/>
      <x:c r="Z114" s="64"/>
      <x:c r="AA114" s="64"/>
      <x:c r="AB114" s="64"/>
    </x:row>
    <x:row r="115">
      <x:c r="A115" s="19"/>
      <x:c r="B115" s="19"/>
      <x:c r="C115" s="19"/>
      <x:c r="D115" s="19"/>
      <x:c r="E115" s="19"/>
      <x:c r="F115" s="19"/>
      <x:c r="G115" s="19"/>
      <x:c r="H115" s="19"/>
      <x:c r="I115" s="19"/>
      <x:c r="J115" s="19"/>
      <x:c r="K115" s="19"/>
      <x:c r="L115" s="19"/>
      <x:c r="M115" s="19"/>
      <x:c r="N115" s="19"/>
      <x:c r="O115" s="19"/>
      <x:c r="P115" s="19"/>
      <x:c r="Q115" s="19"/>
      <x:c r="R115" s="19"/>
      <x:c r="S115" s="19"/>
      <x:c r="T115" s="19"/>
      <x:c r="U115" s="19"/>
      <x:c r="V115" s="64"/>
      <x:c r="W115" s="64"/>
      <x:c r="X115" s="64"/>
      <x:c r="Y115" s="64"/>
      <x:c r="Z115" s="64"/>
      <x:c r="AA115" s="64"/>
      <x:c r="AB115" s="64"/>
    </x:row>
    <x:row r="116">
      <x:c r="A116" s="19"/>
      <x:c r="B116" s="19"/>
      <x:c r="C116" s="19"/>
      <x:c r="D116" s="19"/>
      <x:c r="E116" s="19"/>
      <x:c r="F116" s="19"/>
      <x:c r="G116" s="19"/>
      <x:c r="H116" s="19"/>
      <x:c r="I116" s="19"/>
      <x:c r="J116" s="19"/>
      <x:c r="K116" s="19"/>
      <x:c r="L116" s="19"/>
      <x:c r="M116" s="19"/>
      <x:c r="N116" s="19"/>
      <x:c r="O116" s="19"/>
      <x:c r="P116" s="19"/>
      <x:c r="Q116" s="19"/>
      <x:c r="R116" s="19"/>
      <x:c r="S116" s="19"/>
      <x:c r="T116" s="19"/>
      <x:c r="U116" s="19"/>
      <x:c r="V116" s="64"/>
      <x:c r="W116" s="64"/>
      <x:c r="X116" s="64"/>
      <x:c r="Y116" s="64"/>
      <x:c r="Z116" s="64"/>
      <x:c r="AA116" s="64"/>
      <x:c r="AB116" s="64"/>
    </x:row>
    <x:row r="117">
      <x:c r="A117" s="19"/>
      <x:c r="B117" s="19"/>
      <x:c r="C117" s="19"/>
      <x:c r="D117" s="19"/>
      <x:c r="E117" s="19"/>
      <x:c r="F117" s="19"/>
      <x:c r="G117" s="19"/>
      <x:c r="H117" s="19"/>
      <x:c r="I117" s="19"/>
      <x:c r="J117" s="19"/>
      <x:c r="K117" s="19"/>
      <x:c r="L117" s="19"/>
      <x:c r="M117" s="19"/>
      <x:c r="N117" s="19"/>
      <x:c r="O117" s="19"/>
      <x:c r="P117" s="19"/>
      <x:c r="Q117" s="19"/>
      <x:c r="R117" s="19"/>
      <x:c r="S117" s="19"/>
      <x:c r="T117" s="19"/>
      <x:c r="U117" s="19"/>
      <x:c r="V117" s="64"/>
      <x:c r="W117" s="64"/>
      <x:c r="X117" s="64"/>
      <x:c r="Y117" s="64"/>
      <x:c r="Z117" s="64"/>
      <x:c r="AA117" s="64"/>
      <x:c r="AB117" s="64"/>
    </x:row>
    <x:row r="118">
      <x:c r="A118" s="19"/>
      <x:c r="B118" s="19"/>
      <x:c r="C118" s="19"/>
      <x:c r="D118" s="19"/>
      <x:c r="E118" s="19"/>
      <x:c r="F118" s="19"/>
      <x:c r="G118" s="19"/>
      <x:c r="H118" s="19"/>
      <x:c r="I118" s="19"/>
      <x:c r="J118" s="19"/>
      <x:c r="K118" s="19"/>
      <x:c r="L118" s="19"/>
      <x:c r="M118" s="19"/>
      <x:c r="N118" s="19"/>
      <x:c r="O118" s="19"/>
      <x:c r="P118" s="19"/>
      <x:c r="Q118" s="19"/>
      <x:c r="R118" s="19"/>
      <x:c r="S118" s="19"/>
      <x:c r="T118" s="19"/>
      <x:c r="U118" s="19"/>
      <x:c r="V118" s="64"/>
      <x:c r="W118" s="64"/>
      <x:c r="X118" s="64"/>
      <x:c r="Y118" s="64"/>
      <x:c r="Z118" s="64"/>
      <x:c r="AA118" s="64"/>
      <x:c r="AB118" s="64"/>
    </x:row>
    <x:row r="119">
      <x:c r="A119" s="19"/>
      <x:c r="B119" s="19"/>
      <x:c r="C119" s="19"/>
      <x:c r="D119" s="19"/>
      <x:c r="E119" s="19"/>
      <x:c r="F119" s="19"/>
      <x:c r="G119" s="19"/>
      <x:c r="H119" s="19"/>
      <x:c r="I119" s="19"/>
      <x:c r="J119" s="19"/>
      <x:c r="K119" s="19"/>
      <x:c r="L119" s="19"/>
      <x:c r="M119" s="19"/>
      <x:c r="N119" s="19"/>
      <x:c r="O119" s="19"/>
      <x:c r="P119" s="19"/>
      <x:c r="Q119" s="19"/>
      <x:c r="R119" s="19"/>
      <x:c r="S119" s="19"/>
      <x:c r="T119" s="19"/>
      <x:c r="U119" s="19"/>
      <x:c r="V119" s="64"/>
      <x:c r="W119" s="64"/>
      <x:c r="X119" s="64"/>
      <x:c r="Y119" s="64"/>
      <x:c r="Z119" s="64"/>
      <x:c r="AA119" s="64"/>
      <x:c r="AB119" s="64"/>
    </x:row>
    <x:row r="120">
      <x:c r="A120" s="19"/>
      <x:c r="B120" s="19"/>
      <x:c r="C120" s="19"/>
      <x:c r="D120" s="19"/>
      <x:c r="E120" s="19"/>
      <x:c r="F120" s="19"/>
      <x:c r="G120" s="19"/>
      <x:c r="H120" s="19"/>
      <x:c r="I120" s="19"/>
      <x:c r="J120" s="19"/>
      <x:c r="K120" s="19"/>
      <x:c r="L120" s="19"/>
      <x:c r="M120" s="19"/>
      <x:c r="N120" s="19"/>
      <x:c r="O120" s="19"/>
      <x:c r="P120" s="19"/>
      <x:c r="Q120" s="19"/>
      <x:c r="R120" s="19"/>
      <x:c r="S120" s="19"/>
      <x:c r="T120" s="19"/>
      <x:c r="U120" s="19"/>
      <x:c r="V120" s="64"/>
      <x:c r="W120" s="64"/>
      <x:c r="X120" s="64"/>
      <x:c r="Y120" s="64"/>
      <x:c r="Z120" s="64"/>
      <x:c r="AA120" s="64"/>
      <x:c r="AB120" s="64"/>
    </x:row>
    <x:row r="121">
      <x:c r="A121" s="19"/>
      <x:c r="B121" s="19"/>
      <x:c r="C121" s="19"/>
      <x:c r="D121" s="19"/>
      <x:c r="E121" s="19"/>
      <x:c r="F121" s="19"/>
      <x:c r="G121" s="19"/>
      <x:c r="H121" s="19"/>
      <x:c r="I121" s="19"/>
      <x:c r="J121" s="19"/>
      <x:c r="K121" s="19"/>
      <x:c r="L121" s="19"/>
      <x:c r="M121" s="19"/>
      <x:c r="N121" s="19"/>
      <x:c r="O121" s="19"/>
      <x:c r="P121" s="19"/>
      <x:c r="Q121" s="19"/>
      <x:c r="R121" s="19"/>
      <x:c r="S121" s="19"/>
      <x:c r="T121" s="19"/>
      <x:c r="U121" s="19"/>
      <x:c r="V121" s="64"/>
      <x:c r="W121" s="64"/>
      <x:c r="X121" s="64"/>
      <x:c r="Y121" s="64"/>
      <x:c r="Z121" s="64"/>
      <x:c r="AA121" s="64"/>
      <x:c r="AB121" s="64"/>
    </x:row>
    <x:row r="122">
      <x:c r="A122" s="19"/>
      <x:c r="B122" s="19"/>
      <x:c r="C122" s="19"/>
      <x:c r="D122" s="19"/>
      <x:c r="E122" s="19"/>
      <x:c r="F122" s="19"/>
      <x:c r="G122" s="19"/>
      <x:c r="H122" s="19"/>
      <x:c r="I122" s="19"/>
      <x:c r="J122" s="19"/>
      <x:c r="K122" s="19"/>
      <x:c r="L122" s="19"/>
      <x:c r="M122" s="19"/>
      <x:c r="N122" s="19"/>
      <x:c r="O122" s="19"/>
      <x:c r="P122" s="19"/>
      <x:c r="Q122" s="19"/>
      <x:c r="R122" s="19"/>
      <x:c r="S122" s="19"/>
      <x:c r="T122" s="19"/>
      <x:c r="U122" s="19"/>
      <x:c r="V122" s="64"/>
      <x:c r="W122" s="64"/>
      <x:c r="X122" s="64"/>
      <x:c r="Y122" s="64"/>
      <x:c r="Z122" s="64"/>
      <x:c r="AA122" s="64"/>
      <x:c r="AB122" s="64"/>
    </x:row>
    <x:row r="123">
      <x:c r="A123" s="19"/>
      <x:c r="B123" s="19"/>
      <x:c r="C123" s="19"/>
      <x:c r="D123" s="19"/>
      <x:c r="E123" s="19"/>
      <x:c r="F123" s="19"/>
      <x:c r="G123" s="19"/>
      <x:c r="H123" s="19"/>
      <x:c r="I123" s="19"/>
      <x:c r="J123" s="19"/>
      <x:c r="K123" s="19"/>
      <x:c r="L123" s="19"/>
      <x:c r="M123" s="19"/>
      <x:c r="N123" s="19"/>
      <x:c r="O123" s="19"/>
      <x:c r="P123" s="19"/>
      <x:c r="Q123" s="19"/>
      <x:c r="R123" s="19"/>
      <x:c r="S123" s="19"/>
      <x:c r="T123" s="19"/>
      <x:c r="U123" s="19"/>
      <x:c r="V123" s="64"/>
      <x:c r="W123" s="64"/>
      <x:c r="X123" s="64"/>
      <x:c r="Y123" s="64"/>
      <x:c r="Z123" s="64"/>
      <x:c r="AA123" s="64"/>
      <x:c r="AB123" s="64"/>
    </x:row>
    <x:row r="124">
      <x:c r="A124" s="19"/>
      <x:c r="B124" s="19"/>
      <x:c r="C124" s="19"/>
      <x:c r="D124" s="19"/>
      <x:c r="E124" s="19"/>
      <x:c r="F124" s="19"/>
      <x:c r="G124" s="19"/>
      <x:c r="H124" s="19"/>
      <x:c r="I124" s="19"/>
      <x:c r="J124" s="19"/>
      <x:c r="K124" s="19"/>
      <x:c r="L124" s="19"/>
      <x:c r="M124" s="19"/>
      <x:c r="N124" s="19"/>
      <x:c r="O124" s="19"/>
      <x:c r="P124" s="19"/>
      <x:c r="Q124" s="19"/>
      <x:c r="R124" s="19"/>
      <x:c r="S124" s="19"/>
      <x:c r="T124" s="19"/>
      <x:c r="U124" s="19"/>
      <x:c r="V124" s="64"/>
      <x:c r="W124" s="64"/>
      <x:c r="X124" s="64"/>
      <x:c r="Y124" s="64"/>
      <x:c r="Z124" s="64"/>
      <x:c r="AA124" s="64"/>
      <x:c r="AB124" s="64"/>
    </x:row>
    <x:row r="125">
      <x:c r="A125" s="19"/>
      <x:c r="B125" s="19"/>
      <x:c r="C125" s="19"/>
      <x:c r="D125" s="19"/>
      <x:c r="E125" s="19"/>
      <x:c r="F125" s="19"/>
      <x:c r="G125" s="19"/>
      <x:c r="H125" s="19"/>
      <x:c r="I125" s="19"/>
      <x:c r="J125" s="19"/>
      <x:c r="K125" s="19"/>
      <x:c r="L125" s="19"/>
      <x:c r="M125" s="19"/>
      <x:c r="N125" s="19"/>
      <x:c r="O125" s="19"/>
      <x:c r="P125" s="19"/>
      <x:c r="Q125" s="19"/>
      <x:c r="R125" s="19"/>
      <x:c r="S125" s="19"/>
      <x:c r="T125" s="19"/>
      <x:c r="U125" s="19"/>
      <x:c r="V125" s="64"/>
      <x:c r="W125" s="64"/>
      <x:c r="X125" s="64"/>
      <x:c r="Y125" s="64"/>
      <x:c r="Z125" s="64"/>
      <x:c r="AA125" s="64"/>
      <x:c r="AB125" s="64"/>
    </x:row>
    <x:row r="126">
      <x:c r="A126" s="19"/>
      <x:c r="B126" s="19"/>
      <x:c r="C126" s="19"/>
      <x:c r="D126" s="19"/>
      <x:c r="E126" s="19"/>
      <x:c r="F126" s="19"/>
      <x:c r="G126" s="19"/>
      <x:c r="H126" s="19"/>
      <x:c r="I126" s="19"/>
      <x:c r="J126" s="19"/>
      <x:c r="K126" s="19"/>
      <x:c r="L126" s="19"/>
      <x:c r="M126" s="19"/>
      <x:c r="N126" s="19"/>
      <x:c r="O126" s="19"/>
      <x:c r="P126" s="19"/>
      <x:c r="Q126" s="19"/>
      <x:c r="R126" s="19"/>
      <x:c r="S126" s="19"/>
      <x:c r="T126" s="19"/>
      <x:c r="U126" s="19"/>
      <x:c r="V126" s="64"/>
      <x:c r="W126" s="64"/>
      <x:c r="X126" s="64"/>
      <x:c r="Y126" s="64"/>
      <x:c r="Z126" s="64"/>
      <x:c r="AA126" s="64"/>
      <x:c r="AB126" s="64"/>
    </x:row>
    <x:row r="127">
      <x:c r="A127" s="19"/>
      <x:c r="B127" s="19"/>
      <x:c r="C127" s="19"/>
      <x:c r="D127" s="19"/>
      <x:c r="E127" s="19"/>
      <x:c r="F127" s="19"/>
      <x:c r="G127" s="19"/>
      <x:c r="H127" s="19"/>
      <x:c r="I127" s="19"/>
      <x:c r="J127" s="19"/>
      <x:c r="K127" s="19"/>
      <x:c r="L127" s="19"/>
      <x:c r="M127" s="19"/>
      <x:c r="N127" s="19"/>
      <x:c r="O127" s="19"/>
      <x:c r="P127" s="19"/>
      <x:c r="Q127" s="19"/>
      <x:c r="R127" s="19"/>
      <x:c r="S127" s="19"/>
      <x:c r="T127" s="19"/>
      <x:c r="U127" s="19"/>
      <x:c r="V127" s="64"/>
      <x:c r="W127" s="64"/>
      <x:c r="X127" s="64"/>
      <x:c r="Y127" s="64"/>
      <x:c r="Z127" s="64"/>
      <x:c r="AA127" s="64"/>
      <x:c r="AB127" s="64"/>
    </x:row>
    <x:row r="128">
      <x:c r="A128" s="19"/>
      <x:c r="B128" s="19"/>
      <x:c r="C128" s="19"/>
      <x:c r="D128" s="19"/>
      <x:c r="E128" s="19"/>
      <x:c r="F128" s="19"/>
      <x:c r="G128" s="19"/>
      <x:c r="H128" s="19"/>
      <x:c r="I128" s="19"/>
      <x:c r="J128" s="19"/>
      <x:c r="K128" s="19"/>
      <x:c r="L128" s="19"/>
      <x:c r="M128" s="19"/>
      <x:c r="N128" s="19"/>
      <x:c r="O128" s="19"/>
      <x:c r="P128" s="19"/>
      <x:c r="Q128" s="19"/>
      <x:c r="R128" s="19"/>
      <x:c r="S128" s="19"/>
      <x:c r="T128" s="19"/>
      <x:c r="U128" s="19"/>
      <x:c r="V128" s="64"/>
      <x:c r="W128" s="64"/>
      <x:c r="X128" s="64"/>
      <x:c r="Y128" s="64"/>
      <x:c r="Z128" s="64"/>
      <x:c r="AA128" s="64"/>
      <x:c r="AB128" s="64"/>
    </x:row>
    <x:row r="129">
      <x:c r="A129" s="19"/>
      <x:c r="B129" s="19"/>
      <x:c r="C129" s="19"/>
      <x:c r="D129" s="19"/>
      <x:c r="E129" s="19"/>
      <x:c r="F129" s="19"/>
      <x:c r="G129" s="19"/>
      <x:c r="H129" s="19"/>
      <x:c r="I129" s="19"/>
      <x:c r="J129" s="19"/>
      <x:c r="K129" s="19"/>
      <x:c r="L129" s="19"/>
      <x:c r="M129" s="19"/>
      <x:c r="N129" s="19"/>
      <x:c r="O129" s="19"/>
      <x:c r="P129" s="19"/>
      <x:c r="Q129" s="19"/>
      <x:c r="R129" s="19"/>
      <x:c r="S129" s="19"/>
      <x:c r="T129" s="19"/>
      <x:c r="U129" s="19"/>
      <x:c r="V129" s="64"/>
      <x:c r="W129" s="64"/>
      <x:c r="X129" s="64"/>
      <x:c r="Y129" s="64"/>
      <x:c r="Z129" s="64"/>
      <x:c r="AA129" s="64"/>
      <x:c r="AB129" s="64"/>
    </x:row>
    <x:row r="130">
      <x:c r="A130" s="19"/>
      <x:c r="B130" s="19"/>
      <x:c r="C130" s="19"/>
      <x:c r="D130" s="19"/>
      <x:c r="E130" s="19"/>
      <x:c r="F130" s="19"/>
      <x:c r="G130" s="19"/>
      <x:c r="H130" s="19"/>
      <x:c r="I130" s="19"/>
      <x:c r="J130" s="19"/>
      <x:c r="K130" s="19"/>
      <x:c r="L130" s="19"/>
      <x:c r="M130" s="19"/>
      <x:c r="N130" s="19"/>
      <x:c r="O130" s="19"/>
      <x:c r="P130" s="19"/>
      <x:c r="Q130" s="19"/>
      <x:c r="R130" s="19"/>
      <x:c r="S130" s="19"/>
      <x:c r="T130" s="19"/>
      <x:c r="U130" s="19"/>
      <x:c r="V130" s="64"/>
      <x:c r="W130" s="64"/>
      <x:c r="X130" s="64"/>
      <x:c r="Y130" s="64"/>
      <x:c r="Z130" s="64"/>
      <x:c r="AA130" s="64"/>
      <x:c r="AB130" s="64"/>
    </x:row>
    <x:row r="131">
      <x:c r="A131" s="19"/>
      <x:c r="B131" s="19"/>
      <x:c r="C131" s="19"/>
      <x:c r="D131" s="19"/>
      <x:c r="E131" s="19"/>
      <x:c r="F131" s="19"/>
      <x:c r="G131" s="19"/>
      <x:c r="H131" s="19"/>
      <x:c r="I131" s="19"/>
      <x:c r="J131" s="19"/>
      <x:c r="K131" s="19"/>
      <x:c r="L131" s="19"/>
      <x:c r="M131" s="19"/>
      <x:c r="N131" s="19"/>
      <x:c r="O131" s="19"/>
      <x:c r="P131" s="19"/>
      <x:c r="Q131" s="19"/>
      <x:c r="R131" s="19"/>
      <x:c r="S131" s="19"/>
      <x:c r="T131" s="19"/>
      <x:c r="U131" s="19"/>
      <x:c r="V131" s="64"/>
      <x:c r="W131" s="64"/>
      <x:c r="X131" s="64"/>
      <x:c r="Y131" s="64"/>
      <x:c r="Z131" s="64"/>
      <x:c r="AA131" s="64"/>
      <x:c r="AB131" s="64"/>
    </x:row>
    <x:row r="132">
      <x:c r="A132" s="19"/>
      <x:c r="B132" s="19"/>
      <x:c r="C132" s="19"/>
      <x:c r="D132" s="19"/>
      <x:c r="E132" s="19"/>
      <x:c r="F132" s="19"/>
      <x:c r="G132" s="19"/>
      <x:c r="H132" s="19"/>
      <x:c r="I132" s="19"/>
      <x:c r="J132" s="19"/>
      <x:c r="K132" s="19"/>
      <x:c r="L132" s="19"/>
      <x:c r="M132" s="19"/>
      <x:c r="N132" s="19"/>
      <x:c r="O132" s="19"/>
      <x:c r="P132" s="19"/>
      <x:c r="Q132" s="19"/>
      <x:c r="R132" s="19"/>
      <x:c r="S132" s="19"/>
      <x:c r="T132" s="19"/>
      <x:c r="U132" s="19"/>
      <x:c r="V132" s="64"/>
      <x:c r="W132" s="64"/>
      <x:c r="X132" s="64"/>
      <x:c r="Y132" s="64"/>
      <x:c r="Z132" s="64"/>
      <x:c r="AA132" s="64"/>
      <x:c r="AB132" s="64"/>
    </x:row>
    <x:row r="133">
      <x:c r="A133" s="19"/>
      <x:c r="B133" s="19"/>
      <x:c r="C133" s="19"/>
      <x:c r="D133" s="19"/>
      <x:c r="E133" s="19"/>
      <x:c r="F133" s="19"/>
      <x:c r="G133" s="19"/>
      <x:c r="H133" s="19"/>
      <x:c r="I133" s="19"/>
      <x:c r="J133" s="19"/>
      <x:c r="K133" s="19"/>
      <x:c r="L133" s="19"/>
      <x:c r="M133" s="19"/>
      <x:c r="N133" s="19"/>
      <x:c r="O133" s="19"/>
      <x:c r="P133" s="19"/>
      <x:c r="Q133" s="19"/>
      <x:c r="R133" s="19"/>
      <x:c r="S133" s="19"/>
      <x:c r="T133" s="19"/>
      <x:c r="U133" s="19"/>
      <x:c r="V133" s="64"/>
      <x:c r="W133" s="64"/>
      <x:c r="X133" s="64"/>
      <x:c r="Y133" s="64"/>
      <x:c r="Z133" s="64"/>
      <x:c r="AA133" s="64"/>
      <x:c r="AB133" s="64"/>
    </x:row>
    <x:row r="134">
      <x:c r="A134" s="19"/>
      <x:c r="B134" s="19"/>
      <x:c r="C134" s="19"/>
      <x:c r="D134" s="19"/>
      <x:c r="E134" s="19"/>
      <x:c r="F134" s="19"/>
      <x:c r="G134" s="19"/>
      <x:c r="H134" s="19"/>
      <x:c r="I134" s="19"/>
      <x:c r="J134" s="19"/>
      <x:c r="K134" s="19"/>
      <x:c r="L134" s="19"/>
      <x:c r="M134" s="19"/>
      <x:c r="N134" s="19"/>
      <x:c r="O134" s="19"/>
      <x:c r="P134" s="19"/>
      <x:c r="Q134" s="19"/>
      <x:c r="R134" s="19"/>
      <x:c r="S134" s="19"/>
      <x:c r="T134" s="19"/>
      <x:c r="U134" s="19"/>
      <x:c r="V134" s="64"/>
      <x:c r="W134" s="64"/>
      <x:c r="X134" s="64"/>
      <x:c r="Y134" s="64"/>
      <x:c r="Z134" s="64"/>
      <x:c r="AA134" s="64"/>
      <x:c r="AB134" s="64"/>
    </x:row>
    <x:row r="135">
      <x:c r="A135" s="19"/>
      <x:c r="B135" s="19"/>
      <x:c r="C135" s="19"/>
      <x:c r="D135" s="19"/>
      <x:c r="E135" s="19"/>
      <x:c r="F135" s="19"/>
      <x:c r="G135" s="19"/>
      <x:c r="H135" s="19"/>
      <x:c r="I135" s="19"/>
      <x:c r="J135" s="19"/>
      <x:c r="K135" s="19"/>
      <x:c r="L135" s="19"/>
      <x:c r="M135" s="19"/>
      <x:c r="N135" s="19"/>
      <x:c r="O135" s="19"/>
      <x:c r="P135" s="19"/>
      <x:c r="Q135" s="19"/>
      <x:c r="R135" s="19"/>
      <x:c r="S135" s="19"/>
      <x:c r="T135" s="19"/>
      <x:c r="U135" s="19"/>
      <x:c r="V135" s="64"/>
      <x:c r="W135" s="64"/>
      <x:c r="X135" s="64"/>
      <x:c r="Y135" s="64"/>
      <x:c r="Z135" s="64"/>
      <x:c r="AA135" s="64"/>
      <x:c r="AB135" s="64"/>
    </x:row>
    <x:row r="136">
      <x:c r="A136" s="19"/>
      <x:c r="B136" s="19"/>
      <x:c r="C136" s="19"/>
      <x:c r="D136" s="19"/>
      <x:c r="E136" s="19"/>
      <x:c r="F136" s="19"/>
      <x:c r="G136" s="19"/>
      <x:c r="H136" s="19"/>
      <x:c r="I136" s="19"/>
      <x:c r="J136" s="19"/>
      <x:c r="K136" s="19"/>
      <x:c r="L136" s="19"/>
      <x:c r="M136" s="19"/>
      <x:c r="N136" s="19"/>
      <x:c r="O136" s="19"/>
      <x:c r="P136" s="19"/>
      <x:c r="Q136" s="19"/>
      <x:c r="R136" s="19"/>
      <x:c r="S136" s="19"/>
      <x:c r="T136" s="19"/>
      <x:c r="U136" s="19"/>
      <x:c r="V136" s="64"/>
      <x:c r="W136" s="64"/>
      <x:c r="X136" s="64"/>
      <x:c r="Y136" s="64"/>
      <x:c r="Z136" s="64"/>
      <x:c r="AA136" s="64"/>
      <x:c r="AB136" s="64"/>
    </x:row>
    <x:row r="137">
      <x:c r="A137" s="19"/>
      <x:c r="B137" s="19"/>
      <x:c r="C137" s="19"/>
      <x:c r="D137" s="19"/>
      <x:c r="E137" s="19"/>
      <x:c r="F137" s="19"/>
      <x:c r="G137" s="19"/>
      <x:c r="H137" s="19"/>
      <x:c r="I137" s="19"/>
      <x:c r="J137" s="19"/>
      <x:c r="K137" s="19"/>
      <x:c r="L137" s="19"/>
      <x:c r="M137" s="19"/>
      <x:c r="N137" s="19"/>
      <x:c r="O137" s="19"/>
      <x:c r="P137" s="19"/>
      <x:c r="Q137" s="19"/>
      <x:c r="R137" s="19"/>
      <x:c r="S137" s="19"/>
      <x:c r="T137" s="19"/>
      <x:c r="U137" s="19"/>
      <x:c r="V137" s="64"/>
      <x:c r="W137" s="64"/>
      <x:c r="X137" s="64"/>
      <x:c r="Y137" s="64"/>
      <x:c r="Z137" s="64"/>
      <x:c r="AA137" s="64"/>
      <x:c r="AB137" s="64"/>
    </x:row>
    <x:row r="138">
      <x:c r="A138" s="19"/>
      <x:c r="B138" s="19"/>
      <x:c r="C138" s="19"/>
      <x:c r="D138" s="19"/>
      <x:c r="E138" s="19"/>
      <x:c r="F138" s="19"/>
      <x:c r="G138" s="19"/>
      <x:c r="H138" s="19"/>
      <x:c r="I138" s="19"/>
      <x:c r="J138" s="19"/>
      <x:c r="K138" s="19"/>
      <x:c r="L138" s="19"/>
      <x:c r="M138" s="19"/>
      <x:c r="N138" s="19"/>
      <x:c r="O138" s="19"/>
      <x:c r="P138" s="19"/>
      <x:c r="Q138" s="19"/>
      <x:c r="R138" s="19"/>
      <x:c r="S138" s="19"/>
      <x:c r="T138" s="19"/>
      <x:c r="U138" s="19"/>
      <x:c r="V138" s="64"/>
      <x:c r="W138" s="64"/>
      <x:c r="X138" s="64"/>
      <x:c r="Y138" s="64"/>
      <x:c r="Z138" s="64"/>
      <x:c r="AA138" s="64"/>
      <x:c r="AB138" s="64"/>
    </x:row>
    <x:row r="139">
      <x:c r="A139" s="19"/>
      <x:c r="B139" s="19"/>
      <x:c r="C139" s="19"/>
      <x:c r="D139" s="19"/>
      <x:c r="E139" s="19"/>
      <x:c r="F139" s="19"/>
      <x:c r="G139" s="19"/>
      <x:c r="H139" s="19"/>
      <x:c r="I139" s="19"/>
      <x:c r="J139" s="19"/>
      <x:c r="K139" s="19"/>
      <x:c r="L139" s="19"/>
      <x:c r="M139" s="19"/>
      <x:c r="N139" s="19"/>
      <x:c r="O139" s="19"/>
      <x:c r="P139" s="19"/>
      <x:c r="Q139" s="19"/>
      <x:c r="R139" s="19"/>
      <x:c r="S139" s="19"/>
      <x:c r="T139" s="19"/>
      <x:c r="U139" s="19"/>
      <x:c r="V139" s="64"/>
      <x:c r="W139" s="64"/>
      <x:c r="X139" s="64"/>
      <x:c r="Y139" s="64"/>
      <x:c r="Z139" s="64"/>
      <x:c r="AA139" s="64"/>
      <x:c r="AB139" s="64"/>
    </x:row>
    <x:row r="140">
      <x:c r="A140" s="19"/>
      <x:c r="B140" s="19"/>
      <x:c r="C140" s="19"/>
      <x:c r="D140" s="19"/>
      <x:c r="E140" s="19"/>
      <x:c r="F140" s="19"/>
      <x:c r="G140" s="19"/>
      <x:c r="H140" s="19"/>
      <x:c r="I140" s="19"/>
      <x:c r="J140" s="19"/>
      <x:c r="K140" s="19"/>
      <x:c r="L140" s="19"/>
      <x:c r="M140" s="19"/>
      <x:c r="N140" s="19"/>
      <x:c r="O140" s="19"/>
      <x:c r="P140" s="19"/>
      <x:c r="Q140" s="19"/>
      <x:c r="R140" s="19"/>
      <x:c r="S140" s="19"/>
      <x:c r="T140" s="19"/>
      <x:c r="U140" s="19"/>
      <x:c r="V140" s="64"/>
      <x:c r="W140" s="64"/>
      <x:c r="X140" s="64"/>
      <x:c r="Y140" s="64"/>
      <x:c r="Z140" s="64"/>
      <x:c r="AA140" s="64"/>
      <x:c r="AB140" s="64"/>
    </x:row>
    <x:row r="141">
      <x:c r="A141" s="19"/>
      <x:c r="B141" s="19"/>
      <x:c r="C141" s="19"/>
      <x:c r="D141" s="19"/>
      <x:c r="E141" s="19"/>
      <x:c r="F141" s="19"/>
      <x:c r="G141" s="19"/>
      <x:c r="H141" s="19"/>
      <x:c r="I141" s="19"/>
      <x:c r="J141" s="19"/>
      <x:c r="K141" s="19"/>
      <x:c r="L141" s="19"/>
      <x:c r="M141" s="19"/>
      <x:c r="N141" s="19"/>
      <x:c r="O141" s="19"/>
      <x:c r="P141" s="19"/>
      <x:c r="Q141" s="19"/>
      <x:c r="R141" s="19"/>
      <x:c r="S141" s="19"/>
      <x:c r="T141" s="19"/>
      <x:c r="U141" s="19"/>
      <x:c r="V141" s="64"/>
      <x:c r="W141" s="64"/>
      <x:c r="X141" s="64"/>
      <x:c r="Y141" s="64"/>
      <x:c r="Z141" s="64"/>
      <x:c r="AA141" s="64"/>
      <x:c r="AB141" s="64"/>
    </x:row>
    <x:row r="142">
      <x:c r="A142" s="19"/>
      <x:c r="B142" s="19"/>
      <x:c r="C142" s="19"/>
      <x:c r="D142" s="19"/>
      <x:c r="E142" s="19"/>
      <x:c r="F142" s="19"/>
      <x:c r="G142" s="19"/>
      <x:c r="H142" s="19"/>
      <x:c r="I142" s="19"/>
      <x:c r="J142" s="19"/>
      <x:c r="K142" s="19"/>
      <x:c r="L142" s="19"/>
      <x:c r="M142" s="19"/>
      <x:c r="N142" s="19"/>
      <x:c r="O142" s="19"/>
      <x:c r="P142" s="19"/>
      <x:c r="Q142" s="19"/>
      <x:c r="R142" s="19"/>
      <x:c r="S142" s="19"/>
      <x:c r="T142" s="19"/>
      <x:c r="U142" s="19"/>
      <x:c r="V142" s="64"/>
      <x:c r="W142" s="64"/>
      <x:c r="X142" s="64"/>
      <x:c r="Y142" s="64"/>
      <x:c r="Z142" s="64"/>
      <x:c r="AA142" s="64"/>
      <x:c r="AB142" s="64"/>
    </x:row>
    <x:row r="143">
      <x:c r="A143" s="19"/>
      <x:c r="B143" s="19"/>
      <x:c r="C143" s="19"/>
      <x:c r="D143" s="19"/>
      <x:c r="E143" s="19"/>
      <x:c r="F143" s="19"/>
      <x:c r="G143" s="19"/>
      <x:c r="H143" s="19"/>
      <x:c r="I143" s="19"/>
      <x:c r="J143" s="19"/>
      <x:c r="K143" s="19"/>
      <x:c r="L143" s="19"/>
      <x:c r="M143" s="19"/>
      <x:c r="N143" s="19"/>
      <x:c r="O143" s="19"/>
      <x:c r="P143" s="19"/>
      <x:c r="Q143" s="19"/>
      <x:c r="R143" s="19"/>
      <x:c r="S143" s="19"/>
      <x:c r="T143" s="19"/>
      <x:c r="U143" s="19"/>
      <x:c r="V143" s="64"/>
      <x:c r="W143" s="64"/>
      <x:c r="X143" s="64"/>
      <x:c r="Y143" s="64"/>
      <x:c r="Z143" s="64"/>
      <x:c r="AA143" s="64"/>
      <x:c r="AB143" s="64"/>
    </x:row>
    <x:row r="144">
      <x:c r="A144" s="19"/>
      <x:c r="B144" s="19"/>
      <x:c r="C144" s="19"/>
      <x:c r="D144" s="19"/>
      <x:c r="E144" s="19"/>
      <x:c r="F144" s="19"/>
      <x:c r="G144" s="19"/>
      <x:c r="H144" s="19"/>
      <x:c r="I144" s="19"/>
      <x:c r="J144" s="19"/>
      <x:c r="K144" s="19"/>
      <x:c r="L144" s="19"/>
      <x:c r="M144" s="19"/>
      <x:c r="N144" s="19"/>
      <x:c r="O144" s="19"/>
      <x:c r="P144" s="19"/>
      <x:c r="Q144" s="19"/>
      <x:c r="R144" s="19"/>
      <x:c r="S144" s="19"/>
      <x:c r="T144" s="19"/>
      <x:c r="U144" s="19"/>
      <x:c r="V144" s="64"/>
      <x:c r="W144" s="64"/>
      <x:c r="X144" s="64"/>
      <x:c r="Y144" s="64"/>
      <x:c r="Z144" s="64"/>
      <x:c r="AA144" s="64"/>
      <x:c r="AB144" s="64"/>
    </x:row>
    <x:row r="145">
      <x:c r="A145" s="19"/>
      <x:c r="B145" s="19"/>
      <x:c r="C145" s="19"/>
      <x:c r="D145" s="19"/>
      <x:c r="E145" s="19"/>
      <x:c r="F145" s="19"/>
      <x:c r="G145" s="19"/>
      <x:c r="H145" s="19"/>
      <x:c r="I145" s="19"/>
      <x:c r="J145" s="19"/>
      <x:c r="K145" s="19"/>
      <x:c r="L145" s="19"/>
      <x:c r="M145" s="19"/>
      <x:c r="N145" s="19"/>
      <x:c r="O145" s="19"/>
      <x:c r="P145" s="19"/>
      <x:c r="Q145" s="19"/>
      <x:c r="R145" s="19"/>
      <x:c r="S145" s="19"/>
      <x:c r="T145" s="19"/>
      <x:c r="U145" s="19"/>
      <x:c r="V145" s="64"/>
      <x:c r="W145" s="64"/>
      <x:c r="X145" s="64"/>
      <x:c r="Y145" s="64"/>
      <x:c r="Z145" s="64"/>
      <x:c r="AA145" s="64"/>
      <x:c r="AB145" s="64"/>
    </x:row>
    <x:row r="146">
      <x:c r="A146" s="19"/>
      <x:c r="B146" s="19"/>
      <x:c r="C146" s="19"/>
      <x:c r="D146" s="19"/>
      <x:c r="E146" s="19"/>
      <x:c r="F146" s="19"/>
      <x:c r="G146" s="19"/>
      <x:c r="H146" s="19"/>
      <x:c r="I146" s="19"/>
      <x:c r="J146" s="19"/>
      <x:c r="K146" s="19"/>
      <x:c r="L146" s="19"/>
      <x:c r="M146" s="19"/>
      <x:c r="N146" s="19"/>
      <x:c r="O146" s="19"/>
      <x:c r="P146" s="19"/>
      <x:c r="Q146" s="19"/>
      <x:c r="R146" s="19"/>
      <x:c r="S146" s="19"/>
      <x:c r="T146" s="19"/>
      <x:c r="U146" s="19"/>
      <x:c r="V146" s="64"/>
      <x:c r="W146" s="64"/>
      <x:c r="X146" s="64"/>
      <x:c r="Y146" s="64"/>
      <x:c r="Z146" s="64"/>
      <x:c r="AA146" s="64"/>
      <x:c r="AB146" s="64"/>
    </x:row>
    <x:row r="147">
      <x:c r="A147" s="19"/>
      <x:c r="B147" s="19"/>
      <x:c r="C147" s="19"/>
      <x:c r="D147" s="19"/>
      <x:c r="E147" s="19"/>
      <x:c r="F147" s="19"/>
      <x:c r="G147" s="19"/>
      <x:c r="H147" s="19"/>
      <x:c r="I147" s="19"/>
      <x:c r="J147" s="19"/>
      <x:c r="K147" s="19"/>
      <x:c r="L147" s="19"/>
      <x:c r="M147" s="19"/>
      <x:c r="N147" s="19"/>
      <x:c r="O147" s="19"/>
      <x:c r="P147" s="19"/>
      <x:c r="Q147" s="19"/>
      <x:c r="R147" s="19"/>
      <x:c r="S147" s="19"/>
      <x:c r="T147" s="19"/>
      <x:c r="U147" s="19"/>
      <x:c r="V147" s="64"/>
      <x:c r="W147" s="64"/>
      <x:c r="X147" s="64"/>
      <x:c r="Y147" s="64"/>
      <x:c r="Z147" s="64"/>
      <x:c r="AA147" s="64"/>
      <x:c r="AB147" s="64"/>
    </x:row>
    <x:row r="148">
      <x:c r="A148" s="19"/>
      <x:c r="B148" s="19"/>
      <x:c r="C148" s="19"/>
      <x:c r="D148" s="19"/>
      <x:c r="E148" s="19"/>
      <x:c r="F148" s="19"/>
      <x:c r="G148" s="19"/>
      <x:c r="H148" s="19"/>
      <x:c r="I148" s="19"/>
      <x:c r="J148" s="19"/>
      <x:c r="K148" s="19"/>
      <x:c r="L148" s="19"/>
      <x:c r="M148" s="19"/>
      <x:c r="N148" s="19"/>
      <x:c r="O148" s="19"/>
      <x:c r="P148" s="19"/>
      <x:c r="Q148" s="19"/>
      <x:c r="R148" s="19"/>
      <x:c r="S148" s="19"/>
      <x:c r="T148" s="19"/>
      <x:c r="U148" s="19"/>
      <x:c r="V148" s="64"/>
      <x:c r="W148" s="64"/>
      <x:c r="X148" s="64"/>
      <x:c r="Y148" s="64"/>
      <x:c r="Z148" s="64"/>
      <x:c r="AA148" s="64"/>
      <x:c r="AB148" s="64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19"/>
      <x:c r="J149" s="19"/>
      <x:c r="K149" s="19"/>
      <x:c r="L149" s="19"/>
      <x:c r="M149" s="19"/>
      <x:c r="N149" s="19"/>
      <x:c r="O149" s="19"/>
      <x:c r="P149" s="19"/>
      <x:c r="Q149" s="19"/>
      <x:c r="R149" s="19"/>
      <x:c r="S149" s="19"/>
      <x:c r="T149" s="19"/>
      <x:c r="U149" s="19"/>
      <x:c r="V149" s="64"/>
      <x:c r="W149" s="64"/>
      <x:c r="X149" s="64"/>
      <x:c r="Y149" s="64"/>
      <x:c r="Z149" s="64"/>
      <x:c r="AA149" s="64"/>
      <x:c r="AB149" s="64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19"/>
      <x:c r="J150" s="19"/>
      <x:c r="K150" s="19"/>
      <x:c r="L150" s="19"/>
      <x:c r="M150" s="19"/>
      <x:c r="N150" s="19"/>
      <x:c r="O150" s="19"/>
      <x:c r="P150" s="19"/>
      <x:c r="Q150" s="19"/>
      <x:c r="R150" s="19"/>
      <x:c r="S150" s="19"/>
      <x:c r="T150" s="19"/>
      <x:c r="U150" s="19"/>
      <x:c r="V150" s="64"/>
      <x:c r="W150" s="64"/>
      <x:c r="X150" s="64"/>
      <x:c r="Y150" s="64"/>
      <x:c r="Z150" s="64"/>
      <x:c r="AA150" s="64"/>
      <x:c r="AB150" s="64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19"/>
      <x:c r="J151" s="19"/>
      <x:c r="K151" s="19"/>
      <x:c r="L151" s="19"/>
      <x:c r="M151" s="19"/>
      <x:c r="N151" s="19"/>
      <x:c r="O151" s="19"/>
      <x:c r="P151" s="19"/>
      <x:c r="Q151" s="19"/>
      <x:c r="R151" s="19"/>
      <x:c r="S151" s="19"/>
      <x:c r="T151" s="19"/>
      <x:c r="U151" s="19"/>
      <x:c r="V151" s="64"/>
      <x:c r="W151" s="64"/>
      <x:c r="X151" s="64"/>
      <x:c r="Y151" s="64"/>
      <x:c r="Z151" s="64"/>
      <x:c r="AA151" s="64"/>
      <x:c r="AB151" s="64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19"/>
      <x:c r="J152" s="19"/>
      <x:c r="K152" s="19"/>
      <x:c r="L152" s="19"/>
      <x:c r="M152" s="19"/>
      <x:c r="N152" s="19"/>
      <x:c r="O152" s="19"/>
      <x:c r="P152" s="19"/>
      <x:c r="Q152" s="19"/>
      <x:c r="R152" s="19"/>
      <x:c r="S152" s="19"/>
      <x:c r="T152" s="19"/>
      <x:c r="U152" s="19"/>
      <x:c r="V152" s="64"/>
      <x:c r="W152" s="64"/>
      <x:c r="X152" s="64"/>
      <x:c r="Y152" s="64"/>
      <x:c r="Z152" s="64"/>
      <x:c r="AA152" s="64"/>
      <x:c r="AB152" s="64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19"/>
      <x:c r="J153" s="19"/>
      <x:c r="K153" s="19"/>
      <x:c r="L153" s="19"/>
      <x:c r="M153" s="19"/>
      <x:c r="N153" s="19"/>
      <x:c r="O153" s="19"/>
      <x:c r="P153" s="19"/>
      <x:c r="Q153" s="19"/>
      <x:c r="R153" s="19"/>
      <x:c r="S153" s="19"/>
      <x:c r="T153" s="19"/>
      <x:c r="U153" s="19"/>
      <x:c r="V153" s="64"/>
      <x:c r="W153" s="64"/>
      <x:c r="X153" s="64"/>
      <x:c r="Y153" s="64"/>
      <x:c r="Z153" s="64"/>
      <x:c r="AA153" s="64"/>
      <x:c r="AB153" s="64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19"/>
      <x:c r="J154" s="19"/>
      <x:c r="K154" s="19"/>
      <x:c r="L154" s="19"/>
      <x:c r="M154" s="19"/>
      <x:c r="N154" s="19"/>
      <x:c r="O154" s="19"/>
      <x:c r="P154" s="19"/>
      <x:c r="Q154" s="19"/>
      <x:c r="R154" s="19"/>
      <x:c r="S154" s="19"/>
      <x:c r="T154" s="19"/>
      <x:c r="U154" s="19"/>
      <x:c r="V154" s="64"/>
      <x:c r="W154" s="64"/>
      <x:c r="X154" s="64"/>
      <x:c r="Y154" s="64"/>
      <x:c r="Z154" s="64"/>
      <x:c r="AA154" s="64"/>
      <x:c r="AB154" s="64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19"/>
      <x:c r="J155" s="19"/>
      <x:c r="K155" s="19"/>
      <x:c r="L155" s="19"/>
      <x:c r="M155" s="19"/>
      <x:c r="N155" s="19"/>
      <x:c r="O155" s="19"/>
      <x:c r="P155" s="19"/>
      <x:c r="Q155" s="19"/>
      <x:c r="R155" s="19"/>
      <x:c r="S155" s="19"/>
      <x:c r="T155" s="19"/>
      <x:c r="U155" s="19"/>
      <x:c r="V155" s="64"/>
      <x:c r="W155" s="64"/>
      <x:c r="X155" s="64"/>
      <x:c r="Y155" s="64"/>
      <x:c r="Z155" s="64"/>
      <x:c r="AA155" s="64"/>
      <x:c r="AB155" s="64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19"/>
      <x:c r="J156" s="19"/>
      <x:c r="K156" s="19"/>
      <x:c r="L156" s="19"/>
      <x:c r="M156" s="19"/>
      <x:c r="N156" s="19"/>
      <x:c r="O156" s="19"/>
      <x:c r="P156" s="19"/>
      <x:c r="Q156" s="19"/>
      <x:c r="R156" s="19"/>
      <x:c r="S156" s="19"/>
      <x:c r="T156" s="19"/>
      <x:c r="U156" s="19"/>
      <x:c r="V156" s="64"/>
      <x:c r="W156" s="64"/>
      <x:c r="X156" s="64"/>
      <x:c r="Y156" s="64"/>
      <x:c r="Z156" s="64"/>
      <x:c r="AA156" s="64"/>
      <x:c r="AB156" s="64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19"/>
      <x:c r="J157" s="19"/>
      <x:c r="K157" s="19"/>
      <x:c r="L157" s="19"/>
      <x:c r="M157" s="19"/>
      <x:c r="N157" s="19"/>
      <x:c r="O157" s="19"/>
      <x:c r="P157" s="19"/>
      <x:c r="Q157" s="19"/>
      <x:c r="R157" s="19"/>
      <x:c r="S157" s="19"/>
      <x:c r="T157" s="19"/>
      <x:c r="U157" s="19"/>
      <x:c r="V157" s="64"/>
      <x:c r="W157" s="64"/>
      <x:c r="X157" s="64"/>
      <x:c r="Y157" s="64"/>
      <x:c r="Z157" s="64"/>
      <x:c r="AA157" s="64"/>
      <x:c r="AB157" s="64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19"/>
      <x:c r="J158" s="19"/>
      <x:c r="K158" s="19"/>
      <x:c r="L158" s="19"/>
      <x:c r="M158" s="19"/>
      <x:c r="N158" s="19"/>
      <x:c r="O158" s="19"/>
      <x:c r="P158" s="19"/>
      <x:c r="Q158" s="19"/>
      <x:c r="R158" s="19"/>
      <x:c r="S158" s="19"/>
      <x:c r="T158" s="19"/>
      <x:c r="U158" s="19"/>
      <x:c r="V158" s="64"/>
      <x:c r="W158" s="64"/>
      <x:c r="X158" s="64"/>
      <x:c r="Y158" s="64"/>
      <x:c r="Z158" s="64"/>
      <x:c r="AA158" s="64"/>
      <x:c r="AB158" s="64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19"/>
      <x:c r="J159" s="19"/>
      <x:c r="K159" s="19"/>
      <x:c r="L159" s="19"/>
      <x:c r="M159" s="19"/>
      <x:c r="N159" s="19"/>
      <x:c r="O159" s="19"/>
      <x:c r="P159" s="19"/>
      <x:c r="Q159" s="19"/>
      <x:c r="R159" s="19"/>
      <x:c r="S159" s="19"/>
      <x:c r="T159" s="19"/>
      <x:c r="U159" s="19"/>
      <x:c r="V159" s="64"/>
      <x:c r="W159" s="64"/>
      <x:c r="X159" s="64"/>
      <x:c r="Y159" s="64"/>
      <x:c r="Z159" s="64"/>
      <x:c r="AA159" s="64"/>
      <x:c r="AB159" s="64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19"/>
      <x:c r="M160" s="19"/>
      <x:c r="N160" s="19"/>
      <x:c r="O160" s="19"/>
      <x:c r="P160" s="19"/>
      <x:c r="Q160" s="19"/>
      <x:c r="R160" s="19"/>
      <x:c r="S160" s="19"/>
      <x:c r="T160" s="19"/>
      <x:c r="U160" s="19"/>
      <x:c r="V160" s="64"/>
      <x:c r="W160" s="64"/>
      <x:c r="X160" s="64"/>
      <x:c r="Y160" s="64"/>
      <x:c r="Z160" s="64"/>
      <x:c r="AA160" s="64"/>
      <x:c r="AB160" s="64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19"/>
      <x:c r="J161" s="19"/>
      <x:c r="K161" s="19"/>
      <x:c r="L161" s="19"/>
      <x:c r="M161" s="19"/>
      <x:c r="N161" s="19"/>
      <x:c r="O161" s="19"/>
      <x:c r="P161" s="19"/>
      <x:c r="Q161" s="19"/>
      <x:c r="R161" s="19"/>
      <x:c r="S161" s="19"/>
      <x:c r="T161" s="19"/>
      <x:c r="U161" s="19"/>
      <x:c r="V161" s="64"/>
      <x:c r="W161" s="64"/>
      <x:c r="X161" s="64"/>
      <x:c r="Y161" s="64"/>
      <x:c r="Z161" s="64"/>
      <x:c r="AA161" s="64"/>
      <x:c r="AB161" s="64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19"/>
      <x:c r="J162" s="19"/>
      <x:c r="K162" s="19"/>
      <x:c r="L162" s="19"/>
      <x:c r="M162" s="19"/>
      <x:c r="N162" s="19"/>
      <x:c r="O162" s="19"/>
      <x:c r="P162" s="19"/>
      <x:c r="Q162" s="19"/>
      <x:c r="R162" s="19"/>
      <x:c r="S162" s="19"/>
      <x:c r="T162" s="19"/>
      <x:c r="U162" s="19"/>
      <x:c r="V162" s="64"/>
      <x:c r="W162" s="64"/>
      <x:c r="X162" s="64"/>
      <x:c r="Y162" s="64"/>
      <x:c r="Z162" s="64"/>
      <x:c r="AA162" s="64"/>
      <x:c r="AB162" s="64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19"/>
      <x:c r="J163" s="19"/>
      <x:c r="K163" s="19"/>
      <x:c r="L163" s="19"/>
      <x:c r="M163" s="19"/>
      <x:c r="N163" s="19"/>
      <x:c r="O163" s="19"/>
      <x:c r="P163" s="19"/>
      <x:c r="Q163" s="19"/>
      <x:c r="R163" s="19"/>
      <x:c r="S163" s="19"/>
      <x:c r="T163" s="19"/>
      <x:c r="U163" s="19"/>
      <x:c r="V163" s="64"/>
      <x:c r="W163" s="64"/>
      <x:c r="X163" s="64"/>
      <x:c r="Y163" s="64"/>
      <x:c r="Z163" s="64"/>
      <x:c r="AA163" s="64"/>
      <x:c r="AB163" s="64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19"/>
      <x:c r="J164" s="19"/>
      <x:c r="K164" s="19"/>
      <x:c r="L164" s="19"/>
      <x:c r="M164" s="19"/>
      <x:c r="N164" s="19"/>
      <x:c r="O164" s="19"/>
      <x:c r="P164" s="19"/>
      <x:c r="Q164" s="19"/>
      <x:c r="R164" s="19"/>
      <x:c r="S164" s="19"/>
      <x:c r="T164" s="19"/>
      <x:c r="U164" s="19"/>
      <x:c r="V164" s="64"/>
      <x:c r="W164" s="64"/>
      <x:c r="X164" s="64"/>
      <x:c r="Y164" s="64"/>
      <x:c r="Z164" s="64"/>
      <x:c r="AA164" s="64"/>
      <x:c r="AB164" s="64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19"/>
      <x:c r="J165" s="19"/>
      <x:c r="K165" s="19"/>
      <x:c r="L165" s="19"/>
      <x:c r="M165" s="19"/>
      <x:c r="N165" s="19"/>
      <x:c r="O165" s="19"/>
      <x:c r="P165" s="19"/>
      <x:c r="Q165" s="19"/>
      <x:c r="R165" s="19"/>
      <x:c r="S165" s="19"/>
      <x:c r="T165" s="19"/>
      <x:c r="U165" s="19"/>
      <x:c r="V165" s="64"/>
      <x:c r="W165" s="64"/>
      <x:c r="X165" s="64"/>
      <x:c r="Y165" s="64"/>
      <x:c r="Z165" s="64"/>
      <x:c r="AA165" s="64"/>
      <x:c r="AB165" s="64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19"/>
      <x:c r="J166" s="19"/>
      <x:c r="K166" s="19"/>
      <x:c r="L166" s="19"/>
      <x:c r="M166" s="19"/>
      <x:c r="N166" s="19"/>
      <x:c r="O166" s="19"/>
      <x:c r="P166" s="19"/>
      <x:c r="Q166" s="19"/>
      <x:c r="R166" s="19"/>
      <x:c r="S166" s="19"/>
      <x:c r="T166" s="19"/>
      <x:c r="U166" s="19"/>
      <x:c r="V166" s="64"/>
      <x:c r="W166" s="64"/>
      <x:c r="X166" s="64"/>
      <x:c r="Y166" s="64"/>
      <x:c r="Z166" s="64"/>
      <x:c r="AA166" s="64"/>
      <x:c r="AB166" s="64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19"/>
      <x:c r="J167" s="19"/>
      <x:c r="K167" s="19"/>
      <x:c r="L167" s="19"/>
      <x:c r="M167" s="19"/>
      <x:c r="N167" s="19"/>
      <x:c r="O167" s="19"/>
      <x:c r="P167" s="19"/>
      <x:c r="Q167" s="19"/>
      <x:c r="R167" s="19"/>
      <x:c r="S167" s="19"/>
      <x:c r="T167" s="19"/>
      <x:c r="U167" s="19"/>
      <x:c r="V167" s="64"/>
      <x:c r="W167" s="64"/>
      <x:c r="X167" s="64"/>
      <x:c r="Y167" s="64"/>
      <x:c r="Z167" s="64"/>
      <x:c r="AA167" s="64"/>
      <x:c r="AB167" s="64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19"/>
      <x:c r="J168" s="19"/>
      <x:c r="K168" s="19"/>
      <x:c r="L168" s="19"/>
      <x:c r="M168" s="19"/>
      <x:c r="N168" s="19"/>
      <x:c r="O168" s="19"/>
      <x:c r="P168" s="19"/>
      <x:c r="Q168" s="19"/>
      <x:c r="R168" s="19"/>
      <x:c r="S168" s="19"/>
      <x:c r="T168" s="19"/>
      <x:c r="U168" s="19"/>
      <x:c r="V168" s="64"/>
      <x:c r="W168" s="64"/>
      <x:c r="X168" s="64"/>
      <x:c r="Y168" s="64"/>
      <x:c r="Z168" s="64"/>
      <x:c r="AA168" s="64"/>
      <x:c r="AB168" s="64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19"/>
      <x:c r="J169" s="19"/>
      <x:c r="K169" s="19"/>
      <x:c r="L169" s="19"/>
      <x:c r="M169" s="19"/>
      <x:c r="N169" s="19"/>
      <x:c r="O169" s="19"/>
      <x:c r="P169" s="19"/>
      <x:c r="Q169" s="19"/>
      <x:c r="R169" s="19"/>
      <x:c r="S169" s="19"/>
      <x:c r="T169" s="19"/>
      <x:c r="U169" s="19"/>
      <x:c r="V169" s="64"/>
      <x:c r="W169" s="64"/>
      <x:c r="X169" s="64"/>
      <x:c r="Y169" s="64"/>
      <x:c r="Z169" s="64"/>
      <x:c r="AA169" s="64"/>
      <x:c r="AB169" s="64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19"/>
      <x:c r="J170" s="19"/>
      <x:c r="K170" s="19"/>
      <x:c r="L170" s="19"/>
      <x:c r="M170" s="19"/>
      <x:c r="N170" s="19"/>
      <x:c r="O170" s="19"/>
      <x:c r="P170" s="19"/>
      <x:c r="Q170" s="19"/>
      <x:c r="R170" s="19"/>
      <x:c r="S170" s="19"/>
      <x:c r="T170" s="19"/>
      <x:c r="U170" s="19"/>
      <x:c r="V170" s="64"/>
      <x:c r="W170" s="64"/>
      <x:c r="X170" s="64"/>
      <x:c r="Y170" s="64"/>
      <x:c r="Z170" s="64"/>
      <x:c r="AA170" s="64"/>
      <x:c r="AB170" s="64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19"/>
      <x:c r="J171" s="19"/>
      <x:c r="K171" s="19"/>
      <x:c r="L171" s="19"/>
      <x:c r="M171" s="19"/>
      <x:c r="N171" s="19"/>
      <x:c r="O171" s="19"/>
      <x:c r="P171" s="19"/>
      <x:c r="Q171" s="19"/>
      <x:c r="R171" s="19"/>
      <x:c r="S171" s="19"/>
      <x:c r="T171" s="19"/>
      <x:c r="U171" s="19"/>
      <x:c r="V171" s="64"/>
      <x:c r="W171" s="64"/>
      <x:c r="X171" s="64"/>
      <x:c r="Y171" s="64"/>
      <x:c r="Z171" s="64"/>
      <x:c r="AA171" s="64"/>
      <x:c r="AB171" s="64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19"/>
      <x:c r="J172" s="19"/>
      <x:c r="K172" s="19"/>
      <x:c r="L172" s="19"/>
      <x:c r="M172" s="19"/>
      <x:c r="N172" s="19"/>
      <x:c r="O172" s="19"/>
      <x:c r="P172" s="19"/>
      <x:c r="Q172" s="19"/>
      <x:c r="R172" s="19"/>
      <x:c r="S172" s="19"/>
      <x:c r="T172" s="19"/>
      <x:c r="U172" s="19"/>
      <x:c r="V172" s="64"/>
      <x:c r="W172" s="64"/>
      <x:c r="X172" s="64"/>
      <x:c r="Y172" s="64"/>
      <x:c r="Z172" s="64"/>
      <x:c r="AA172" s="64"/>
      <x:c r="AB172" s="64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19"/>
      <x:c r="J173" s="19"/>
      <x:c r="K173" s="19"/>
      <x:c r="L173" s="19"/>
      <x:c r="M173" s="19"/>
      <x:c r="N173" s="19"/>
      <x:c r="O173" s="19"/>
      <x:c r="P173" s="19"/>
      <x:c r="Q173" s="19"/>
      <x:c r="R173" s="19"/>
      <x:c r="S173" s="19"/>
      <x:c r="T173" s="19"/>
      <x:c r="U173" s="19"/>
      <x:c r="V173" s="64"/>
      <x:c r="W173" s="64"/>
      <x:c r="X173" s="64"/>
      <x:c r="Y173" s="64"/>
      <x:c r="Z173" s="64"/>
      <x:c r="AA173" s="64"/>
      <x:c r="AB173" s="64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19"/>
      <x:c r="J174" s="19"/>
      <x:c r="K174" s="19"/>
      <x:c r="L174" s="19"/>
      <x:c r="M174" s="19"/>
      <x:c r="N174" s="19"/>
      <x:c r="O174" s="19"/>
      <x:c r="P174" s="19"/>
      <x:c r="Q174" s="19"/>
      <x:c r="R174" s="19"/>
      <x:c r="S174" s="19"/>
      <x:c r="T174" s="19"/>
      <x:c r="U174" s="19"/>
      <x:c r="V174" s="64"/>
      <x:c r="W174" s="64"/>
      <x:c r="X174" s="64"/>
      <x:c r="Y174" s="64"/>
      <x:c r="Z174" s="64"/>
      <x:c r="AA174" s="64"/>
      <x:c r="AB174" s="64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19"/>
      <x:c r="J175" s="19"/>
      <x:c r="K175" s="19"/>
      <x:c r="L175" s="19"/>
      <x:c r="M175" s="19"/>
      <x:c r="N175" s="19"/>
      <x:c r="O175" s="19"/>
      <x:c r="P175" s="19"/>
      <x:c r="Q175" s="19"/>
      <x:c r="R175" s="19"/>
      <x:c r="S175" s="19"/>
      <x:c r="T175" s="19"/>
      <x:c r="U175" s="19"/>
      <x:c r="V175" s="64"/>
      <x:c r="W175" s="64"/>
      <x:c r="X175" s="64"/>
      <x:c r="Y175" s="64"/>
      <x:c r="Z175" s="64"/>
      <x:c r="AA175" s="64"/>
      <x:c r="AB175" s="64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19"/>
      <x:c r="J176" s="19"/>
      <x:c r="K176" s="19"/>
      <x:c r="L176" s="19"/>
      <x:c r="M176" s="19"/>
      <x:c r="N176" s="19"/>
      <x:c r="O176" s="19"/>
      <x:c r="P176" s="19"/>
      <x:c r="Q176" s="19"/>
      <x:c r="R176" s="19"/>
      <x:c r="S176" s="19"/>
      <x:c r="T176" s="19"/>
      <x:c r="U176" s="19"/>
      <x:c r="V176" s="64"/>
      <x:c r="W176" s="64"/>
      <x:c r="X176" s="64"/>
      <x:c r="Y176" s="64"/>
      <x:c r="Z176" s="64"/>
      <x:c r="AA176" s="64"/>
      <x:c r="AB176" s="64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19"/>
      <x:c r="J177" s="19"/>
      <x:c r="K177" s="19"/>
      <x:c r="L177" s="19"/>
      <x:c r="M177" s="19"/>
      <x:c r="N177" s="19"/>
      <x:c r="O177" s="19"/>
      <x:c r="P177" s="19"/>
      <x:c r="Q177" s="19"/>
      <x:c r="R177" s="19"/>
      <x:c r="S177" s="19"/>
      <x:c r="T177" s="19"/>
      <x:c r="U177" s="19"/>
      <x:c r="V177" s="64"/>
      <x:c r="W177" s="64"/>
      <x:c r="X177" s="64"/>
      <x:c r="Y177" s="64"/>
      <x:c r="Z177" s="64"/>
      <x:c r="AA177" s="64"/>
      <x:c r="AB177" s="64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19"/>
      <x:c r="J178" s="19"/>
      <x:c r="K178" s="19"/>
      <x:c r="L178" s="19"/>
      <x:c r="M178" s="19"/>
      <x:c r="N178" s="19"/>
      <x:c r="O178" s="19"/>
      <x:c r="P178" s="19"/>
      <x:c r="Q178" s="19"/>
      <x:c r="R178" s="19"/>
      <x:c r="S178" s="19"/>
      <x:c r="T178" s="19"/>
      <x:c r="U178" s="19"/>
      <x:c r="V178" s="64"/>
      <x:c r="W178" s="64"/>
      <x:c r="X178" s="64"/>
      <x:c r="Y178" s="64"/>
      <x:c r="Z178" s="64"/>
      <x:c r="AA178" s="64"/>
      <x:c r="AB178" s="64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19"/>
      <x:c r="J179" s="19"/>
      <x:c r="K179" s="19"/>
      <x:c r="L179" s="19"/>
      <x:c r="M179" s="19"/>
      <x:c r="N179" s="19"/>
      <x:c r="O179" s="19"/>
      <x:c r="P179" s="19"/>
      <x:c r="Q179" s="19"/>
      <x:c r="R179" s="19"/>
      <x:c r="S179" s="19"/>
      <x:c r="T179" s="19"/>
      <x:c r="U179" s="19"/>
      <x:c r="V179" s="64"/>
      <x:c r="W179" s="64"/>
      <x:c r="X179" s="64"/>
      <x:c r="Y179" s="64"/>
      <x:c r="Z179" s="64"/>
      <x:c r="AA179" s="64"/>
      <x:c r="AB179" s="64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19"/>
      <x:c r="J180" s="19"/>
      <x:c r="K180" s="19"/>
      <x:c r="L180" s="19"/>
      <x:c r="M180" s="19"/>
      <x:c r="N180" s="19"/>
      <x:c r="O180" s="19"/>
      <x:c r="P180" s="19"/>
      <x:c r="Q180" s="19"/>
      <x:c r="R180" s="19"/>
      <x:c r="S180" s="19"/>
      <x:c r="T180" s="19"/>
      <x:c r="U180" s="19"/>
      <x:c r="V180" s="64"/>
      <x:c r="W180" s="64"/>
      <x:c r="X180" s="64"/>
      <x:c r="Y180" s="64"/>
      <x:c r="Z180" s="64"/>
      <x:c r="AA180" s="64"/>
      <x:c r="AB180" s="64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19"/>
      <x:c r="J181" s="19"/>
      <x:c r="K181" s="19"/>
      <x:c r="L181" s="19"/>
      <x:c r="M181" s="19"/>
      <x:c r="N181" s="19"/>
      <x:c r="O181" s="19"/>
      <x:c r="P181" s="19"/>
      <x:c r="Q181" s="19"/>
      <x:c r="R181" s="19"/>
      <x:c r="S181" s="19"/>
      <x:c r="T181" s="19"/>
      <x:c r="U181" s="19"/>
      <x:c r="V181" s="64"/>
      <x:c r="W181" s="64"/>
      <x:c r="X181" s="64"/>
      <x:c r="Y181" s="64"/>
      <x:c r="Z181" s="64"/>
      <x:c r="AA181" s="64"/>
      <x:c r="AB181" s="64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19"/>
      <x:c r="J182" s="19"/>
      <x:c r="K182" s="19"/>
      <x:c r="L182" s="19"/>
      <x:c r="M182" s="19"/>
      <x:c r="N182" s="19"/>
      <x:c r="O182" s="19"/>
      <x:c r="P182" s="19"/>
      <x:c r="Q182" s="19"/>
      <x:c r="R182" s="19"/>
      <x:c r="S182" s="19"/>
      <x:c r="T182" s="19"/>
      <x:c r="U182" s="19"/>
      <x:c r="V182" s="64"/>
      <x:c r="W182" s="64"/>
      <x:c r="X182" s="64"/>
      <x:c r="Y182" s="64"/>
      <x:c r="Z182" s="64"/>
      <x:c r="AA182" s="64"/>
      <x:c r="AB182" s="64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19"/>
      <x:c r="J183" s="19"/>
      <x:c r="K183" s="19"/>
      <x:c r="L183" s="19"/>
      <x:c r="M183" s="19"/>
      <x:c r="N183" s="19"/>
      <x:c r="O183" s="19"/>
      <x:c r="P183" s="19"/>
      <x:c r="Q183" s="19"/>
      <x:c r="R183" s="19"/>
      <x:c r="S183" s="19"/>
      <x:c r="T183" s="19"/>
      <x:c r="U183" s="19"/>
      <x:c r="V183" s="64"/>
      <x:c r="W183" s="64"/>
      <x:c r="X183" s="64"/>
      <x:c r="Y183" s="64"/>
      <x:c r="Z183" s="64"/>
      <x:c r="AA183" s="64"/>
      <x:c r="AB183" s="64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19"/>
      <x:c r="J184" s="19"/>
      <x:c r="K184" s="19"/>
      <x:c r="L184" s="19"/>
      <x:c r="M184" s="19"/>
      <x:c r="N184" s="19"/>
      <x:c r="O184" s="19"/>
      <x:c r="P184" s="19"/>
      <x:c r="Q184" s="19"/>
      <x:c r="R184" s="19"/>
      <x:c r="S184" s="19"/>
      <x:c r="T184" s="19"/>
      <x:c r="U184" s="19"/>
      <x:c r="V184" s="64"/>
      <x:c r="W184" s="64"/>
      <x:c r="X184" s="64"/>
      <x:c r="Y184" s="64"/>
      <x:c r="Z184" s="64"/>
      <x:c r="AA184" s="64"/>
      <x:c r="AB184" s="64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19"/>
      <x:c r="J185" s="19"/>
      <x:c r="K185" s="19"/>
      <x:c r="L185" s="19"/>
      <x:c r="M185" s="19"/>
      <x:c r="N185" s="19"/>
      <x:c r="O185" s="19"/>
      <x:c r="P185" s="19"/>
      <x:c r="Q185" s="19"/>
      <x:c r="R185" s="19"/>
      <x:c r="S185" s="19"/>
      <x:c r="T185" s="19"/>
      <x:c r="U185" s="19"/>
      <x:c r="V185" s="64"/>
      <x:c r="W185" s="64"/>
      <x:c r="X185" s="64"/>
      <x:c r="Y185" s="64"/>
      <x:c r="Z185" s="64"/>
      <x:c r="AA185" s="64"/>
      <x:c r="AB185" s="64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19"/>
      <x:c r="J186" s="19"/>
      <x:c r="K186" s="19"/>
      <x:c r="L186" s="19"/>
      <x:c r="M186" s="19"/>
      <x:c r="N186" s="19"/>
      <x:c r="O186" s="19"/>
      <x:c r="P186" s="19"/>
      <x:c r="Q186" s="19"/>
      <x:c r="R186" s="19"/>
      <x:c r="S186" s="19"/>
      <x:c r="T186" s="19"/>
      <x:c r="U186" s="19"/>
      <x:c r="V186" s="64"/>
      <x:c r="W186" s="64"/>
      <x:c r="X186" s="64"/>
      <x:c r="Y186" s="64"/>
      <x:c r="Z186" s="64"/>
      <x:c r="AA186" s="64"/>
      <x:c r="AB186" s="64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19"/>
      <x:c r="J187" s="19"/>
      <x:c r="K187" s="19"/>
      <x:c r="L187" s="19"/>
      <x:c r="M187" s="19"/>
      <x:c r="N187" s="19"/>
      <x:c r="O187" s="19"/>
      <x:c r="P187" s="19"/>
      <x:c r="Q187" s="19"/>
      <x:c r="R187" s="19"/>
      <x:c r="S187" s="19"/>
      <x:c r="T187" s="19"/>
      <x:c r="U187" s="19"/>
      <x:c r="V187" s="64"/>
      <x:c r="W187" s="64"/>
      <x:c r="X187" s="64"/>
      <x:c r="Y187" s="64"/>
      <x:c r="Z187" s="64"/>
      <x:c r="AA187" s="64"/>
      <x:c r="AB187" s="64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19"/>
      <x:c r="J188" s="19"/>
      <x:c r="K188" s="19"/>
      <x:c r="L188" s="19"/>
      <x:c r="M188" s="19"/>
      <x:c r="N188" s="19"/>
      <x:c r="O188" s="19"/>
      <x:c r="P188" s="19"/>
      <x:c r="Q188" s="19"/>
      <x:c r="R188" s="19"/>
      <x:c r="S188" s="19"/>
      <x:c r="T188" s="19"/>
      <x:c r="U188" s="19"/>
      <x:c r="V188" s="64"/>
      <x:c r="W188" s="64"/>
      <x:c r="X188" s="64"/>
      <x:c r="Y188" s="64"/>
      <x:c r="Z188" s="64"/>
      <x:c r="AA188" s="64"/>
      <x:c r="AB188" s="64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19"/>
      <x:c r="J189" s="19"/>
      <x:c r="K189" s="19"/>
      <x:c r="L189" s="19"/>
      <x:c r="M189" s="19"/>
      <x:c r="N189" s="19"/>
      <x:c r="O189" s="19"/>
      <x:c r="P189" s="19"/>
      <x:c r="Q189" s="19"/>
      <x:c r="R189" s="19"/>
      <x:c r="S189" s="19"/>
      <x:c r="T189" s="19"/>
      <x:c r="U189" s="19"/>
      <x:c r="V189" s="64"/>
      <x:c r="W189" s="64"/>
      <x:c r="X189" s="64"/>
      <x:c r="Y189" s="64"/>
      <x:c r="Z189" s="64"/>
      <x:c r="AA189" s="64"/>
      <x:c r="AB189" s="64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19"/>
      <x:c r="L190" s="19"/>
      <x:c r="M190" s="19"/>
      <x:c r="N190" s="19"/>
      <x:c r="O190" s="19"/>
      <x:c r="P190" s="19"/>
      <x:c r="Q190" s="19"/>
      <x:c r="R190" s="19"/>
      <x:c r="S190" s="19"/>
      <x:c r="T190" s="19"/>
      <x:c r="U190" s="19"/>
      <x:c r="V190" s="64"/>
      <x:c r="W190" s="64"/>
      <x:c r="X190" s="64"/>
      <x:c r="Y190" s="64"/>
      <x:c r="Z190" s="64"/>
      <x:c r="AA190" s="64"/>
      <x:c r="AB190" s="64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19"/>
      <x:c r="L191" s="19"/>
      <x:c r="M191" s="19"/>
      <x:c r="N191" s="19"/>
      <x:c r="O191" s="19"/>
      <x:c r="P191" s="19"/>
      <x:c r="Q191" s="19"/>
      <x:c r="R191" s="19"/>
      <x:c r="S191" s="19"/>
      <x:c r="T191" s="19"/>
      <x:c r="U191" s="19"/>
      <x:c r="V191" s="64"/>
      <x:c r="W191" s="64"/>
      <x:c r="X191" s="64"/>
      <x:c r="Y191" s="64"/>
      <x:c r="Z191" s="64"/>
      <x:c r="AA191" s="64"/>
      <x:c r="AB191" s="64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19"/>
      <x:c r="L192" s="19"/>
      <x:c r="M192" s="19"/>
      <x:c r="N192" s="19"/>
      <x:c r="O192" s="19"/>
      <x:c r="P192" s="19"/>
      <x:c r="Q192" s="19"/>
      <x:c r="R192" s="19"/>
      <x:c r="S192" s="19"/>
      <x:c r="T192" s="19"/>
      <x:c r="U192" s="19"/>
      <x:c r="V192" s="64"/>
      <x:c r="W192" s="64"/>
      <x:c r="X192" s="64"/>
      <x:c r="Y192" s="64"/>
      <x:c r="Z192" s="64"/>
      <x:c r="AA192" s="64"/>
      <x:c r="AB192" s="64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19"/>
      <x:c r="L193" s="19"/>
      <x:c r="M193" s="19"/>
      <x:c r="N193" s="19"/>
      <x:c r="O193" s="19"/>
      <x:c r="P193" s="19"/>
      <x:c r="Q193" s="19"/>
      <x:c r="R193" s="19"/>
      <x:c r="S193" s="19"/>
      <x:c r="T193" s="19"/>
      <x:c r="U193" s="19"/>
      <x:c r="V193" s="64"/>
      <x:c r="W193" s="64"/>
      <x:c r="X193" s="64"/>
      <x:c r="Y193" s="64"/>
      <x:c r="Z193" s="64"/>
      <x:c r="AA193" s="64"/>
      <x:c r="AB193" s="64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19"/>
      <x:c r="L194" s="19"/>
      <x:c r="M194" s="19"/>
      <x:c r="N194" s="19"/>
      <x:c r="O194" s="19"/>
      <x:c r="P194" s="19"/>
      <x:c r="Q194" s="19"/>
      <x:c r="R194" s="19"/>
      <x:c r="S194" s="19"/>
      <x:c r="T194" s="19"/>
      <x:c r="U194" s="19"/>
      <x:c r="V194" s="64"/>
      <x:c r="W194" s="64"/>
      <x:c r="X194" s="64"/>
      <x:c r="Y194" s="64"/>
      <x:c r="Z194" s="64"/>
      <x:c r="AA194" s="64"/>
      <x:c r="AB194" s="64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19"/>
      <x:c r="L195" s="19"/>
      <x:c r="M195" s="19"/>
      <x:c r="N195" s="19"/>
      <x:c r="O195" s="19"/>
      <x:c r="P195" s="19"/>
      <x:c r="Q195" s="19"/>
      <x:c r="R195" s="19"/>
      <x:c r="S195" s="19"/>
      <x:c r="T195" s="19"/>
      <x:c r="U195" s="19"/>
      <x:c r="V195" s="64"/>
      <x:c r="W195" s="64"/>
      <x:c r="X195" s="64"/>
      <x:c r="Y195" s="64"/>
      <x:c r="Z195" s="64"/>
      <x:c r="AA195" s="64"/>
      <x:c r="AB195" s="64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19"/>
      <x:c r="L196" s="19"/>
      <x:c r="M196" s="19"/>
      <x:c r="N196" s="19"/>
      <x:c r="O196" s="19"/>
      <x:c r="P196" s="19"/>
      <x:c r="Q196" s="19"/>
      <x:c r="R196" s="19"/>
      <x:c r="S196" s="19"/>
      <x:c r="T196" s="19"/>
      <x:c r="U196" s="19"/>
      <x:c r="V196" s="64"/>
      <x:c r="W196" s="64"/>
      <x:c r="X196" s="64"/>
      <x:c r="Y196" s="64"/>
      <x:c r="Z196" s="64"/>
      <x:c r="AA196" s="64"/>
      <x:c r="AB196" s="64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19"/>
      <x:c r="L197" s="19"/>
      <x:c r="M197" s="19"/>
      <x:c r="N197" s="19"/>
      <x:c r="O197" s="19"/>
      <x:c r="P197" s="19"/>
      <x:c r="Q197" s="19"/>
      <x:c r="R197" s="19"/>
      <x:c r="S197" s="19"/>
      <x:c r="T197" s="19"/>
      <x:c r="U197" s="19"/>
      <x:c r="V197" s="64"/>
      <x:c r="W197" s="64"/>
      <x:c r="X197" s="64"/>
      <x:c r="Y197" s="64"/>
      <x:c r="Z197" s="64"/>
      <x:c r="AA197" s="64"/>
      <x:c r="AB197" s="64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19"/>
      <x:c r="L198" s="19"/>
      <x:c r="M198" s="19"/>
      <x:c r="N198" s="19"/>
      <x:c r="O198" s="19"/>
      <x:c r="P198" s="19"/>
      <x:c r="Q198" s="19"/>
      <x:c r="R198" s="19"/>
      <x:c r="S198" s="19"/>
      <x:c r="T198" s="19"/>
      <x:c r="U198" s="19"/>
      <x:c r="V198" s="64"/>
      <x:c r="W198" s="64"/>
      <x:c r="X198" s="64"/>
      <x:c r="Y198" s="64"/>
      <x:c r="Z198" s="64"/>
      <x:c r="AA198" s="64"/>
      <x:c r="AB198" s="64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19"/>
      <x:c r="L199" s="19"/>
      <x:c r="M199" s="19"/>
      <x:c r="N199" s="19"/>
      <x:c r="O199" s="19"/>
      <x:c r="P199" s="19"/>
      <x:c r="Q199" s="19"/>
      <x:c r="R199" s="19"/>
      <x:c r="S199" s="19"/>
      <x:c r="T199" s="19"/>
      <x:c r="U199" s="19"/>
      <x:c r="V199" s="64"/>
      <x:c r="W199" s="64"/>
      <x:c r="X199" s="64"/>
      <x:c r="Y199" s="64"/>
      <x:c r="Z199" s="64"/>
      <x:c r="AA199" s="64"/>
      <x:c r="AB199" s="64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19"/>
      <x:c r="L200" s="19"/>
      <x:c r="M200" s="19"/>
      <x:c r="N200" s="19"/>
      <x:c r="O200" s="19"/>
      <x:c r="P200" s="19"/>
      <x:c r="Q200" s="19"/>
      <x:c r="R200" s="19"/>
      <x:c r="S200" s="19"/>
      <x:c r="T200" s="19"/>
      <x:c r="U200" s="19"/>
      <x:c r="V200" s="64"/>
      <x:c r="W200" s="64"/>
      <x:c r="X200" s="64"/>
      <x:c r="Y200" s="64"/>
      <x:c r="Z200" s="64"/>
      <x:c r="AA200" s="64"/>
      <x:c r="AB200" s="64"/>
    </x:row>
  </x:sheetData>
  <x:pageMargins left="0.7" right="0.7" top="0.75" bottom="0.75" header="0.3" footer="0.3"/>
  <x:drawing xmlns:r="http://schemas.openxmlformats.org/officeDocument/2006/relationships" r:id="R53d98fe8a92f43af"/>
  <x:tableParts count="1">
    <x:tablePart xmlns:r="http://schemas.openxmlformats.org/officeDocument/2006/relationships" r:id="R5b00d91dde1145cf"/>
  </x:tableParts>
</x:worksheet>
</file>

<file path=xl/worksheets/sheet3.xml><?xml version="1.0" encoding="utf-8"?>
<x:worksheet xmlns:x="http://schemas.openxmlformats.org/spreadsheetml/2006/main">
  <x:sheetPr>
    <x:tabColor rgb="FFF5A000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8" hidden="0" customWidth="1"/>
    <x:col min="2" max="2" width="42" hidden="0" customWidth="1"/>
    <x:col min="3" max="3" width="12" hidden="0" customWidth="1"/>
    <x:col min="4" max="4" width="13" hidden="0" customWidth="1"/>
    <x:col min="5" max="5" width="13" hidden="0" customWidth="1"/>
    <x:col min="6" max="6" width="14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7" hidden="0" customWidth="1"/>
    <x:col min="12" max="12" width="28" hidden="0" customWidth="1"/>
  </x:cols>
  <x:sheetData>
    <x:row r="1">
      <x:c r="A1" s="19"/>
      <x:c r="B1" s="19"/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64"/>
      <x:c r="N1" s="64"/>
      <x:c r="O1" s="64"/>
      <x:c r="P1" s="64"/>
      <x:c r="Q1" s="64"/>
      <x:c r="R1" s="64"/>
      <x:c r="S1" s="64"/>
      <x:c r="T1" s="64"/>
      <x:c r="U1" s="64"/>
      <x:c r="V1" s="64"/>
      <x:c r="W1" s="64"/>
      <x:c r="X1" s="64"/>
      <x:c r="Y1" s="64"/>
      <x:c r="Z1" s="64"/>
      <x:c r="AA1" s="64"/>
      <x:c r="AB1" s="64"/>
    </x:row>
    <x:row r="2">
      <x:c r="A2" s="65" t="str">
        <x:v>Fluid Match Finder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64"/>
      <x:c r="N2" s="64"/>
      <x:c r="O2" s="64"/>
      <x:c r="P2" s="64"/>
      <x:c r="Q2" s="64"/>
      <x:c r="R2" s="64"/>
      <x:c r="S2" s="64"/>
      <x:c r="T2" s="64"/>
      <x:c r="U2" s="64"/>
      <x:c r="V2" s="64"/>
      <x:c r="W2" s="64"/>
      <x:c r="X2" s="64"/>
      <x:c r="Y2" s="64"/>
      <x:c r="Z2" s="64"/>
      <x:c r="AA2" s="64"/>
      <x:c r="AB2" s="64"/>
    </x:row>
    <x:row r="3">
      <x:c r="A3" s="66" t="str">
        <x:v>Select a current fluid. The table ranks alternatives by cSt @ 40 °C, cSt @ 100 °C, VI and application alignment.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64"/>
      <x:c r="N3" s="64"/>
      <x:c r="O3" s="64"/>
      <x:c r="P3" s="64"/>
      <x:c r="Q3" s="64"/>
      <x:c r="R3" s="64"/>
      <x:c r="S3" s="64"/>
      <x:c r="T3" s="64"/>
      <x:c r="U3" s="64"/>
      <x:c r="V3" s="64"/>
      <x:c r="W3" s="64"/>
      <x:c r="X3" s="64"/>
      <x:c r="Y3" s="64"/>
      <x:c r="Z3" s="64"/>
      <x:c r="AA3" s="64"/>
      <x:c r="AB3" s="64"/>
    </x:row>
    <x:row r="4" ht="3" customHeight="1">
      <x:c r="A4" s="67"/>
      <x:c r="B4" s="67"/>
      <x:c r="C4" s="67"/>
      <x:c r="D4" s="67"/>
      <x:c r="E4" s="67"/>
      <x:c r="F4" s="67"/>
      <x:c r="G4" s="67"/>
      <x:c r="H4" s="67"/>
      <x:c r="I4" s="67"/>
      <x:c r="J4" s="67"/>
      <x:c r="K4" s="67"/>
      <x:c r="L4" s="67"/>
      <x:c r="M4" s="64"/>
      <x:c r="N4" s="64"/>
      <x:c r="O4" s="64"/>
      <x:c r="P4" s="64"/>
      <x:c r="Q4" s="64"/>
      <x:c r="R4" s="64"/>
      <x:c r="S4" s="64"/>
      <x:c r="T4" s="64"/>
      <x:c r="U4" s="64"/>
      <x:c r="V4" s="64"/>
      <x:c r="W4" s="64"/>
      <x:c r="X4" s="64"/>
      <x:c r="Y4" s="64"/>
      <x:c r="Z4" s="64"/>
      <x:c r="AA4" s="64"/>
      <x:c r="AB4" s="64"/>
    </x:row>
    <x:row r="5">
      <x:c r="A5" s="19"/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64"/>
      <x:c r="N5" s="64"/>
      <x:c r="O5" s="64"/>
      <x:c r="P5" s="64"/>
      <x:c r="Q5" s="64"/>
      <x:c r="R5" s="64"/>
      <x:c r="S5" s="64"/>
      <x:c r="T5" s="64"/>
      <x:c r="U5" s="64"/>
      <x:c r="V5" s="64"/>
      <x:c r="W5" s="64"/>
      <x:c r="X5" s="64"/>
      <x:c r="Y5" s="64"/>
      <x:c r="Z5" s="64"/>
      <x:c r="AA5" s="64"/>
      <x:c r="AB5" s="64"/>
    </x:row>
    <x:row r="6">
      <x:c r="A6" s="72" t="str">
        <x:v>Current fluid</x:v>
      </x:c>
      <x:c r="B6" s="77" t="str">
        <x:v>Maxima — Racing Fork Fluid 5WT</x:v>
      </x:c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64"/>
      <x:c r="N6" s="64"/>
      <x:c r="O6" s="64"/>
      <x:c r="P6" s="64"/>
      <x:c r="Q6" s="64"/>
      <x:c r="R6" s="64"/>
      <x:c r="S6" s="64"/>
      <x:c r="T6" s="64"/>
      <x:c r="U6" s="64"/>
      <x:c r="V6" s="64"/>
      <x:c r="W6" s="64"/>
      <x:c r="X6" s="64"/>
      <x:c r="Y6" s="64"/>
      <x:c r="Z6" s="64"/>
      <x:c r="AA6" s="64"/>
      <x:c r="AB6" s="64"/>
    </x:row>
    <x:row r="7">
      <x:c r="A7" s="72"/>
      <x:c r="B7" s="19"/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64"/>
      <x:c r="N7" s="64"/>
      <x:c r="O7" s="64"/>
      <x:c r="P7" s="64"/>
      <x:c r="Q7" s="64"/>
      <x:c r="R7" s="64"/>
      <x:c r="S7" s="64"/>
      <x:c r="T7" s="64"/>
      <x:c r="U7" s="64"/>
      <x:c r="V7" s="64"/>
      <x:c r="W7" s="64"/>
      <x:c r="X7" s="64"/>
      <x:c r="Y7" s="64"/>
      <x:c r="Z7" s="64"/>
      <x:c r="AA7" s="64"/>
      <x:c r="AB7" s="64"/>
    </x:row>
    <x:row r="8">
      <x:c r="A8" s="72" t="str">
        <x:v>cSt @ 40 °C</x:v>
      </x:c>
      <x:c r="B8" s="19" t="n">
        <x:f>IF($B$6="","",INDEX('Master Database'!$H$8:$H$124,MATCH($B$6,'Master Database'!$A$8:$A$124,0)))</x:f>
        <x:v>16.2</x:v>
      </x:c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64"/>
      <x:c r="N8" s="64"/>
      <x:c r="O8" s="64"/>
      <x:c r="P8" s="64"/>
      <x:c r="Q8" s="64"/>
      <x:c r="R8" s="64"/>
      <x:c r="S8" s="64"/>
      <x:c r="T8" s="64"/>
      <x:c r="U8" s="64"/>
      <x:c r="V8" s="64"/>
      <x:c r="W8" s="64"/>
      <x:c r="X8" s="64"/>
      <x:c r="Y8" s="64"/>
      <x:c r="Z8" s="64"/>
      <x:c r="AA8" s="64"/>
      <x:c r="AB8" s="64"/>
    </x:row>
    <x:row r="9">
      <x:c r="A9" s="72" t="str">
        <x:v>cSt @ 100 °C</x:v>
      </x:c>
      <x:c r="B9" s="19" t="n">
        <x:f>IF($B$6="","",INDEX('Master Database'!$J$8:$J$124,MATCH($B$6,'Master Database'!$A$8:$A$124,0)))</x:f>
        <x:v>4.4</x:v>
      </x:c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64"/>
      <x:c r="N9" s="64"/>
      <x:c r="O9" s="64"/>
      <x:c r="P9" s="64"/>
      <x:c r="Q9" s="64"/>
      <x:c r="R9" s="64"/>
      <x:c r="S9" s="64"/>
      <x:c r="T9" s="64"/>
      <x:c r="U9" s="64"/>
      <x:c r="V9" s="64"/>
      <x:c r="W9" s="64"/>
      <x:c r="X9" s="64"/>
      <x:c r="Y9" s="64"/>
      <x:c r="Z9" s="64"/>
      <x:c r="AA9" s="64"/>
      <x:c r="AB9" s="64"/>
    </x:row>
    <x:row r="10">
      <x:c r="A10" s="72" t="str">
        <x:v>Viscosity Index</x:v>
      </x:c>
      <x:c r="B10" s="19" t="n">
        <x:f>IF($B$6="","",INDEX('Master Database'!$L$8:$L$124,MATCH($B$6,'Master Database'!$A$8:$A$124,0)))</x:f>
        <x:v>201</x:v>
      </x:c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64"/>
      <x:c r="N10" s="64"/>
      <x:c r="O10" s="64"/>
      <x:c r="P10" s="64"/>
      <x:c r="Q10" s="64"/>
      <x:c r="R10" s="64"/>
      <x:c r="S10" s="64"/>
      <x:c r="T10" s="64"/>
      <x:c r="U10" s="64"/>
      <x:c r="V10" s="64"/>
      <x:c r="W10" s="64"/>
      <x:c r="X10" s="64"/>
      <x:c r="Y10" s="64"/>
      <x:c r="Z10" s="64"/>
      <x:c r="AA10" s="64"/>
      <x:c r="AB10" s="64"/>
    </x:row>
    <x:row r="11">
      <x:c r="A11" s="72" t="str">
        <x:v>Application</x:v>
      </x:c>
      <x:c r="B11" s="19" t="str">
        <x:f>IF($B$6="","",INDEX('Master Database'!$D$8:$D$124,MATCH($B$6,'Master Database'!$A$8:$A$124,0)))</x:f>
        <x:v>Fork</x:v>
      </x:c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64"/>
      <x:c r="N11" s="64"/>
      <x:c r="O11" s="64"/>
      <x:c r="P11" s="64"/>
      <x:c r="Q11" s="64"/>
      <x:c r="R11" s="64"/>
      <x:c r="S11" s="64"/>
      <x:c r="T11" s="64"/>
      <x:c r="U11" s="64"/>
      <x:c r="V11" s="64"/>
      <x:c r="W11" s="64"/>
      <x:c r="X11" s="64"/>
      <x:c r="Y11" s="64"/>
      <x:c r="Z11" s="64"/>
      <x:c r="AA11" s="64"/>
      <x:c r="AB11" s="64"/>
    </x:row>
    <x:row r="12">
      <x:c r="A12" s="72" t="str">
        <x:v>Base oil</x:v>
      </x:c>
      <x:c r="B12" s="19" t="str">
        <x:f>IF($B$6="","",INDEX('Master Database'!$R$8:$R$124,MATCH($B$6,'Master Database'!$A$8:$A$124,0)))</x:f>
        <x:v>Mineral</x:v>
      </x:c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64"/>
      <x:c r="N12" s="64"/>
      <x:c r="O12" s="64"/>
      <x:c r="P12" s="64"/>
      <x:c r="Q12" s="64"/>
      <x:c r="R12" s="64"/>
      <x:c r="S12" s="64"/>
      <x:c r="T12" s="64"/>
      <x:c r="U12" s="64"/>
      <x:c r="V12" s="64"/>
      <x:c r="W12" s="64"/>
      <x:c r="X12" s="64"/>
      <x:c r="Y12" s="64"/>
      <x:c r="Z12" s="64"/>
      <x:c r="AA12" s="64"/>
      <x:c r="AB12" s="64"/>
    </x:row>
    <x:row r="13">
      <x:c r="A13" s="19"/>
      <x:c r="B13" s="19"/>
      <x:c r="C13" s="19"/>
      <x:c r="D13" s="19"/>
      <x:c r="E13" s="19"/>
      <x:c r="F13" s="19"/>
      <x:c r="G13" s="19"/>
      <x:c r="H13" s="19"/>
      <x:c r="I13" s="19"/>
      <x:c r="J13" s="19"/>
      <x:c r="K13" s="19"/>
      <x:c r="L13" s="19"/>
      <x:c r="M13" s="64"/>
      <x:c r="N13" s="64"/>
      <x:c r="O13" s="64"/>
      <x:c r="P13" s="64"/>
      <x:c r="Q13" s="64"/>
      <x:c r="R13" s="64"/>
      <x:c r="S13" s="64"/>
      <x:c r="T13" s="64"/>
      <x:c r="U13" s="64"/>
      <x:c r="V13" s="64"/>
      <x:c r="W13" s="64"/>
      <x:c r="X13" s="64"/>
      <x:c r="Y13" s="64"/>
      <x:c r="Z13" s="64"/>
      <x:c r="AA13" s="64"/>
      <x:c r="AB13" s="64"/>
    </x:row>
    <x:row r="14" ht="34" customHeight="1">
      <x:c r="A14" s="16" t="str">
        <x:v>Rank</x:v>
      </x:c>
      <x:c r="B14" s="17" t="str">
        <x:v>Alternative fluid</x:v>
      </x:c>
      <x:c r="C14" s="17" t="str">
        <x:v>Application</x:v>
      </x:c>
      <x:c r="D14" s="17" t="str">
        <x:v>Grade</x:v>
      </x:c>
      <x:c r="E14" s="17" t="str">
        <x:v>cSt @ 40 °C</x:v>
      </x:c>
      <x:c r="F14" s="17" t="str">
        <x:v>cSt @ 100 °C</x:v>
      </x:c>
      <x:c r="G14" s="17" t="str">
        <x:v>VI</x:v>
      </x:c>
      <x:c r="H14" s="17" t="str">
        <x:v>Δ40</x:v>
      </x:c>
      <x:c r="I14" s="17" t="str">
        <x:v>Δ100</x:v>
      </x:c>
      <x:c r="J14" s="17" t="str">
        <x:v>ΔVI</x:v>
      </x:c>
      <x:c r="K14" s="17" t="str">
        <x:v>Composite difference</x:v>
      </x:c>
      <x:c r="L14" s="18" t="str">
        <x:v>Application check</x:v>
      </x:c>
      <x:c r="M14" s="64"/>
      <x:c r="N14" s="64"/>
      <x:c r="O14" s="64"/>
      <x:c r="P14" s="64"/>
      <x:c r="Q14" s="64"/>
      <x:c r="R14" s="64"/>
      <x:c r="S14" s="64"/>
      <x:c r="T14" s="64"/>
      <x:c r="U14" s="64"/>
      <x:c r="V14" s="64"/>
      <x:c r="W14" s="64"/>
      <x:c r="X14" s="64"/>
      <x:c r="Y14" s="64"/>
      <x:c r="Z14" s="64"/>
      <x:c r="AA14" s="64"/>
      <x:c r="AB14" s="64"/>
    </x:row>
    <x:row r="15" ht="19" customHeight="1">
      <x:c r="A15" s="20" t="n">
        <x:v>1</x:v>
      </x:c>
      <x:c r="B15" s="20" t="str">
        <x:f>IF(COUNTIF($K$32:$K$148,$A15)=0,"",INDEX($A$32:$A$148,MATCH($A15,$K$32:$K$148,0)))</x:f>
        <x:v>AMSOIL — Shock Therapy Suspension Fluid #5 Light</x:v>
      </x:c>
      <x:c r="C15" s="20" t="str">
        <x:f>IF($B15="","",INDEX('Master Database'!$D$8:$D$124,MATCH($B15,'Master Database'!$A$8:$A$124,0)))</x:f>
        <x:v>Both</x:v>
      </x:c>
      <x:c r="D15" s="20" t="str">
        <x:f>IF($B15="","","See fluid name")</x:f>
        <x:v>See fluid name</x:v>
      </x:c>
      <x:c r="E15" s="22" t="n">
        <x:f>IF($B15="","",INDEX('Master Database'!$H$8:$H$124,MATCH($B15,'Master Database'!$A$8:$A$124,0)))</x:f>
        <x:v>15.9</x:v>
      </x:c>
      <x:c r="F15" s="22" t="n">
        <x:f>IF($B15="","",INDEX('Master Database'!$J$8:$J$124,MATCH($B15,'Master Database'!$A$8:$A$124,0)))</x:f>
        <x:v>4.4</x:v>
      </x:c>
      <x:c r="G15" s="22" t="n">
        <x:f>IF($B15="","",INDEX('Master Database'!$L$8:$L$124,MATCH($B15,'Master Database'!$A$8:$A$124,0)))</x:f>
        <x:v>209</x:v>
      </x:c>
      <x:c r="H15" s="39" t="n">
        <x:f>IF($B15="","",INDEX($G$32:$G$148,MATCH($A15,$K$32:$K$148,0)))</x:f>
        <x:v>0.018518518518518455</x:v>
      </x:c>
      <x:c r="I15" s="39" t="n">
        <x:f>IF($B15="","",INDEX($H$32:$H$148,MATCH($A15,$K$32:$K$148,0)))</x:f>
        <x:v>0</x:v>
      </x:c>
      <x:c r="J15" s="39" t="n">
        <x:f>IF($B15="","",INDEX($I$32:$I$148,MATCH($A15,$K$32:$K$148,0)))</x:f>
        <x:v>0.03980099502487562</x:v>
      </x:c>
      <x:c r="K15" s="39" t="n">
        <x:f>IF($B15="","",INDEX($J$32:$J$148,MATCH($A15,$K$32:$K$148,0)))</x:f>
        <x:v>0.020646766169154174</x:v>
      </x:c>
      <x:c r="L15" s="20" t="str">
        <x:f>IF($B15="","",INDEX($L$32:$L$148,MATCH($A15,$K$32:$K$148,0)))</x:f>
        <x:v>Application aligned</x:v>
      </x:c>
      <x:c r="M15" s="64"/>
      <x:c r="N15" s="64"/>
      <x:c r="O15" s="64"/>
      <x:c r="P15" s="64"/>
      <x:c r="Q15" s="64"/>
      <x:c r="R15" s="64"/>
      <x:c r="S15" s="64"/>
      <x:c r="T15" s="64"/>
      <x:c r="U15" s="64"/>
      <x:c r="V15" s="64"/>
      <x:c r="W15" s="64"/>
      <x:c r="X15" s="64"/>
      <x:c r="Y15" s="64"/>
      <x:c r="Z15" s="64"/>
      <x:c r="AA15" s="64"/>
      <x:c r="AB15" s="64"/>
    </x:row>
    <x:row r="16" ht="19" customHeight="1">
      <x:c r="A16" s="21" t="n">
        <x:v>2</x:v>
      </x:c>
      <x:c r="B16" s="21" t="str">
        <x:f>IF(COUNTIF($K$32:$K$148,$A16)=0,"",INDEX($A$32:$A$148,MATCH($A16,$K$32:$K$148,0)))</x:f>
        <x:v>Putoline — HPX R 4W</x:v>
      </x:c>
      <x:c r="C16" s="21" t="str">
        <x:f>IF($B16="","",INDEX('Master Database'!$D$8:$D$124,MATCH($B16,'Master Database'!$A$8:$A$124,0)))</x:f>
        <x:v>Fork</x:v>
      </x:c>
      <x:c r="D16" s="21" t="str">
        <x:f>IF($B16="","","See fluid name")</x:f>
        <x:v>See fluid name</x:v>
      </x:c>
      <x:c r="E16" s="23" t="n">
        <x:f>IF($B16="","",INDEX('Master Database'!$H$8:$H$124,MATCH($B16,'Master Database'!$A$8:$A$124,0)))</x:f>
        <x:v>16.5</x:v>
      </x:c>
      <x:c r="F16" s="23" t="n">
        <x:f>IF($B16="","",INDEX('Master Database'!$J$8:$J$124,MATCH($B16,'Master Database'!$A$8:$A$124,0)))</x:f>
        <x:v>4.27</x:v>
      </x:c>
      <x:c r="G16" s="23" t="n">
        <x:f>IF($B16="","",INDEX('Master Database'!$L$8:$L$124,MATCH($B16,'Master Database'!$A$8:$A$124,0)))</x:f>
        <x:v>178</x:v>
      </x:c>
      <x:c r="H16" s="40" t="n">
        <x:f>IF($B16="","",INDEX($G$32:$G$148,MATCH($A16,$K$32:$K$148,0)))</x:f>
        <x:v>0.018518518518518563</x:v>
      </x:c>
      <x:c r="I16" s="40" t="n">
        <x:f>IF($B16="","",INDEX($H$32:$H$148,MATCH($A16,$K$32:$K$148,0)))</x:f>
        <x:v>0.029545454545454722</x:v>
      </x:c>
      <x:c r="J16" s="40" t="n">
        <x:f>IF($B16="","",INDEX($I$32:$I$148,MATCH($A16,$K$32:$K$148,0)))</x:f>
        <x:v>0.11442786069651742</x:v>
      </x:c>
      <x:c r="K16" s="40" t="n">
        <x:f>IF($B16="","",INDEX($J$32:$J$148,MATCH($A16,$K$32:$K$148,0)))</x:f>
        <x:v>0.0314175335443993</x:v>
      </x:c>
      <x:c r="L16" s="21" t="str">
        <x:f>IF($B16="","",INDEX($L$32:$L$148,MATCH($A16,$K$32:$K$148,0)))</x:f>
        <x:v>Application aligned</x:v>
      </x:c>
      <x:c r="M16" s="64"/>
      <x:c r="N16" s="64"/>
      <x:c r="O16" s="64"/>
      <x:c r="P16" s="64"/>
      <x:c r="Q16" s="64"/>
      <x:c r="R16" s="64"/>
      <x:c r="S16" s="64"/>
      <x:c r="T16" s="64"/>
      <x:c r="U16" s="64"/>
      <x:c r="V16" s="64"/>
      <x:c r="W16" s="64"/>
      <x:c r="X16" s="64"/>
      <x:c r="Y16" s="64"/>
      <x:c r="Z16" s="64"/>
      <x:c r="AA16" s="64"/>
      <x:c r="AB16" s="64"/>
    </x:row>
    <x:row r="17" ht="19" customHeight="1">
      <x:c r="A17" s="21" t="n">
        <x:v>3</x:v>
      </x:c>
      <x:c r="B17" s="21" t="str">
        <x:f>IF(COUNTIF($K$32:$K$148,$A17)=0,"",INDEX($A$32:$A$148,MATCH($A17,$K$32:$K$148,0)))</x:f>
        <x:v>Torco — RFF Racing Fork Fluid 5</x:v>
      </x:c>
      <x:c r="C17" s="21" t="str">
        <x:f>IF($B17="","",INDEX('Master Database'!$D$8:$D$124,MATCH($B17,'Master Database'!$A$8:$A$124,0)))</x:f>
        <x:v>Fork</x:v>
      </x:c>
      <x:c r="D17" s="21" t="str">
        <x:f>IF($B17="","","See fluid name")</x:f>
        <x:v>See fluid name</x:v>
      </x:c>
      <x:c r="E17" s="23" t="n">
        <x:f>IF($B17="","",INDEX('Master Database'!$H$8:$H$124,MATCH($B17,'Master Database'!$A$8:$A$124,0)))</x:f>
        <x:v>16</x:v>
      </x:c>
      <x:c r="F17" s="23" t="n">
        <x:f>IF($B17="","",INDEX('Master Database'!$J$8:$J$124,MATCH($B17,'Master Database'!$A$8:$A$124,0)))</x:f>
        <x:v>5.05</x:v>
      </x:c>
      <x:c r="G17" s="23" t="n">
        <x:f>IF($B17="","",INDEX('Master Database'!$L$8:$L$124,MATCH($B17,'Master Database'!$A$8:$A$124,0)))</x:f>
        <x:v>285</x:v>
      </x:c>
      <x:c r="H17" s="40" t="n">
        <x:f>IF($B17="","",INDEX($G$32:$G$148,MATCH($A17,$K$32:$K$148,0)))</x:f>
        <x:v>0.012345679012345635</x:v>
      </x:c>
      <x:c r="I17" s="40" t="n">
        <x:f>IF($B17="","",INDEX($H$32:$H$148,MATCH($A17,$K$32:$K$148,0)))</x:f>
        <x:v>0.1477272727272726</x:v>
      </x:c>
      <x:c r="J17" s="40" t="n">
        <x:f>IF($B17="","",INDEX($I$32:$I$148,MATCH($A17,$K$32:$K$148,0)))</x:f>
        <x:v>0.417910447761194</x:v>
      </x:c>
      <x:c r="K17" s="40" t="n">
        <x:f>IF($B17="","",INDEX($J$32:$J$148,MATCH($A17,$K$32:$K$148,0)))</x:f>
        <x:v>0.09351663400170857</x:v>
      </x:c>
      <x:c r="L17" s="21" t="str">
        <x:f>IF($B17="","",INDEX($L$32:$L$148,MATCH($A17,$K$32:$K$148,0)))</x:f>
        <x:v>Application aligned</x:v>
      </x:c>
      <x:c r="M17" s="64"/>
      <x:c r="N17" s="64"/>
      <x:c r="O17" s="64"/>
      <x:c r="P17" s="64"/>
      <x:c r="Q17" s="64"/>
      <x:c r="R17" s="64"/>
      <x:c r="S17" s="64"/>
      <x:c r="T17" s="64"/>
      <x:c r="U17" s="64"/>
      <x:c r="V17" s="64"/>
      <x:c r="W17" s="64"/>
      <x:c r="X17" s="64"/>
      <x:c r="Y17" s="64"/>
      <x:c r="Z17" s="64"/>
      <x:c r="AA17" s="64"/>
      <x:c r="AB17" s="64"/>
    </x:row>
    <x:row r="18" ht="19" customHeight="1">
      <x:c r="A18" s="21" t="n">
        <x:v>4</x:v>
      </x:c>
      <x:c r="B18" s="21" t="str">
        <x:f>IF(COUNTIF($K$32:$K$148,$A18)=0,"",INDEX($A$32:$A$148,MATCH($A18,$K$32:$K$148,0)))</x:f>
        <x:v>Castrol — Fork Oil 5W</x:v>
      </x:c>
      <x:c r="C18" s="21" t="str">
        <x:f>IF($B18="","",INDEX('Master Database'!$D$8:$D$124,MATCH($B18,'Master Database'!$A$8:$A$124,0)))</x:f>
        <x:v>Fork</x:v>
      </x:c>
      <x:c r="D18" s="21" t="str">
        <x:f>IF($B18="","","See fluid name")</x:f>
        <x:v>See fluid name</x:v>
      </x:c>
      <x:c r="E18" s="23" t="n">
        <x:f>IF($B18="","",INDEX('Master Database'!$H$8:$H$124,MATCH($B18,'Master Database'!$A$8:$A$124,0)))</x:f>
        <x:v>15</x:v>
      </x:c>
      <x:c r="F18" s="23" t="n">
        <x:f>IF($B18="","",INDEX('Master Database'!$J$8:$J$124,MATCH($B18,'Master Database'!$A$8:$A$124,0)))</x:f>
        <x:v>3.74</x:v>
      </x:c>
      <x:c r="G18" s="23" t="n">
        <x:f>IF($B18="","",INDEX('Master Database'!$L$8:$L$124,MATCH($B18,'Master Database'!$A$8:$A$124,0)))</x:f>
        <x:v>150</x:v>
      </x:c>
      <x:c r="H18" s="40" t="n">
        <x:f>IF($B18="","",INDEX($G$32:$G$148,MATCH($A18,$K$32:$K$148,0)))</x:f>
        <x:v>0.07407407407407403</x:v>
      </x:c>
      <x:c r="I18" s="40" t="n">
        <x:f>IF($B18="","",INDEX($H$32:$H$148,MATCH($A18,$K$32:$K$148,0)))</x:f>
        <x:v>0.15000000000000002</x:v>
      </x:c>
      <x:c r="J18" s="40" t="n">
        <x:f>IF($B18="","",INDEX($I$32:$I$148,MATCH($A18,$K$32:$K$148,0)))</x:f>
        <x:v>0.2537313432835821</x:v>
      </x:c>
      <x:c r="K18" s="40" t="n">
        <x:f>IF($B18="","",INDEX($J$32:$J$148,MATCH($A18,$K$32:$K$148,0)))</x:f>
        <x:v>0.11481757877280263</x:v>
      </x:c>
      <x:c r="L18" s="21" t="str">
        <x:f>IF($B18="","",INDEX($L$32:$L$148,MATCH($A18,$K$32:$K$148,0)))</x:f>
        <x:v>Application aligned</x:v>
      </x:c>
      <x:c r="M18" s="64"/>
      <x:c r="N18" s="64"/>
      <x:c r="O18" s="64"/>
      <x:c r="P18" s="64"/>
      <x:c r="Q18" s="64"/>
      <x:c r="R18" s="64"/>
      <x:c r="S18" s="64"/>
      <x:c r="T18" s="64"/>
      <x:c r="U18" s="64"/>
      <x:c r="V18" s="64"/>
      <x:c r="W18" s="64"/>
      <x:c r="X18" s="64"/>
      <x:c r="Y18" s="64"/>
      <x:c r="Z18" s="64"/>
      <x:c r="AA18" s="64"/>
      <x:c r="AB18" s="64"/>
    </x:row>
    <x:row r="19" ht="19" customHeight="1">
      <x:c r="A19" s="21" t="n">
        <x:v>5</x:v>
      </x:c>
      <x:c r="B19" s="21" t="str">
        <x:f>IF(COUNTIF($K$32:$K$148,$A19)=0,"",INDEX($A$32:$A$148,MATCH($A19,$K$32:$K$148,0)))</x:f>
        <x:v>Liqui Moly — Motorbike Fork Oil 5W Light</x:v>
      </x:c>
      <x:c r="C19" s="21" t="str">
        <x:f>IF($B19="","",INDEX('Master Database'!$D$8:$D$124,MATCH($B19,'Master Database'!$A$8:$A$124,0)))</x:f>
        <x:v>Both</x:v>
      </x:c>
      <x:c r="D19" s="21" t="str">
        <x:f>IF($B19="","","See fluid name")</x:f>
        <x:v>See fluid name</x:v>
      </x:c>
      <x:c r="E19" s="23" t="n">
        <x:f>IF($B19="","",INDEX('Master Database'!$H$8:$H$124,MATCH($B19,'Master Database'!$A$8:$A$124,0)))</x:f>
        <x:v>18</x:v>
      </x:c>
      <x:c r="F19" s="23" t="n">
        <x:f>IF($B19="","",INDEX('Master Database'!$J$8:$J$124,MATCH($B19,'Master Database'!$A$8:$A$124,0)))</x:f>
        <x:v>4.1</x:v>
      </x:c>
      <x:c r="G19" s="23" t="n">
        <x:f>IF($B19="","",INDEX('Master Database'!$L$8:$L$124,MATCH($B19,'Master Database'!$A$8:$A$124,0)))</x:f>
        <x:v>131</x:v>
      </x:c>
      <x:c r="H19" s="40" t="n">
        <x:f>IF($B19="","",INDEX($G$32:$G$148,MATCH($A19,$K$32:$K$148,0)))</x:f>
        <x:v>0.11111111111111116</x:v>
      </x:c>
      <x:c r="I19" s="40" t="n">
        <x:f>IF($B19="","",INDEX($H$32:$H$148,MATCH($A19,$K$32:$K$148,0)))</x:f>
        <x:v>0.06818181818181834</x:v>
      </x:c>
      <x:c r="J19" s="40" t="n">
        <x:f>IF($B19="","",INDEX($I$32:$I$148,MATCH($A19,$K$32:$K$148,0)))</x:f>
        <x:v>0.3482587064676617</x:v>
      </x:c>
      <x:c r="K19" s="40" t="n">
        <x:f>IF($B19="","",INDEX($J$32:$J$148,MATCH($A19,$K$32:$K$148,0)))</x:f>
        <x:v>0.12194708276797836</x:v>
      </x:c>
      <x:c r="L19" s="21" t="str">
        <x:f>IF($B19="","",INDEX($L$32:$L$148,MATCH($A19,$K$32:$K$148,0)))</x:f>
        <x:v>Application aligned</x:v>
      </x:c>
      <x:c r="M19" s="64"/>
      <x:c r="N19" s="64"/>
      <x:c r="O19" s="64"/>
      <x:c r="P19" s="64"/>
      <x:c r="Q19" s="64"/>
      <x:c r="R19" s="64"/>
      <x:c r="S19" s="64"/>
      <x:c r="T19" s="64"/>
      <x:c r="U19" s="64"/>
      <x:c r="V19" s="64"/>
      <x:c r="W19" s="64"/>
      <x:c r="X19" s="64"/>
      <x:c r="Y19" s="64"/>
      <x:c r="Z19" s="64"/>
      <x:c r="AA19" s="64"/>
      <x:c r="AB19" s="64"/>
    </x:row>
    <x:row r="20" ht="19" customHeight="1">
      <x:c r="A20" s="21" t="n">
        <x:v>6</x:v>
      </x:c>
      <x:c r="B20" s="21" t="str">
        <x:f>IF(COUNTIF($K$32:$K$148,$A20)=0,"",INDEX($A$32:$A$148,MATCH($A20,$K$32:$K$148,0)))</x:f>
        <x:v>Motul — Fork Oil Factory Line 5W</x:v>
      </x:c>
      <x:c r="C20" s="21" t="str">
        <x:f>IF($B20="","",INDEX('Master Database'!$D$8:$D$124,MATCH($B20,'Master Database'!$A$8:$A$124,0)))</x:f>
        <x:v>Fork</x:v>
      </x:c>
      <x:c r="D20" s="21" t="str">
        <x:f>IF($B20="","","See fluid name")</x:f>
        <x:v>See fluid name</x:v>
      </x:c>
      <x:c r="E20" s="23" t="n">
        <x:f>IF($B20="","",INDEX('Master Database'!$H$8:$H$124,MATCH($B20,'Master Database'!$A$8:$A$124,0)))</x:f>
        <x:v>18</x:v>
      </x:c>
      <x:c r="F20" s="23" t="n">
        <x:f>IF($B20="","",INDEX('Master Database'!$J$8:$J$124,MATCH($B20,'Master Database'!$A$8:$A$124,0)))</x:f>
        <x:v>4</x:v>
      </x:c>
      <x:c r="G20" s="23" t="n">
        <x:f>IF($B20="","",INDEX('Master Database'!$L$8:$L$124,MATCH($B20,'Master Database'!$A$8:$A$124,0)))</x:f>
        <x:v>121</x:v>
      </x:c>
      <x:c r="H20" s="40" t="n">
        <x:f>IF($B20="","",INDEX($G$32:$G$148,MATCH($A20,$K$32:$K$148,0)))</x:f>
        <x:v>0.11111111111111116</x:v>
      </x:c>
      <x:c r="I20" s="40" t="n">
        <x:f>IF($B20="","",INDEX($H$32:$H$148,MATCH($A20,$K$32:$K$148,0)))</x:f>
        <x:v>0.09090909090909098</x:v>
      </x:c>
      <x:c r="J20" s="40" t="n">
        <x:f>IF($B20="","",INDEX($I$32:$I$148,MATCH($A20,$K$32:$K$148,0)))</x:f>
        <x:v>0.39800995024875624</x:v>
      </x:c>
      <x:c r="K20" s="40" t="n">
        <x:f>IF($B20="","",INDEX($J$32:$J$148,MATCH($A20,$K$32:$K$148,0)))</x:f>
        <x:v>0.13374038896426962</x:v>
      </x:c>
      <x:c r="L20" s="21" t="str">
        <x:f>IF($B20="","",INDEX($L$32:$L$148,MATCH($A20,$K$32:$K$148,0)))</x:f>
        <x:v>Application aligned</x:v>
      </x:c>
      <x:c r="M20" s="64"/>
      <x:c r="N20" s="64"/>
      <x:c r="O20" s="64"/>
      <x:c r="P20" s="64"/>
      <x:c r="Q20" s="64"/>
      <x:c r="R20" s="64"/>
      <x:c r="S20" s="64"/>
      <x:c r="T20" s="64"/>
      <x:c r="U20" s="64"/>
      <x:c r="V20" s="64"/>
      <x:c r="W20" s="64"/>
      <x:c r="X20" s="64"/>
      <x:c r="Y20" s="64"/>
      <x:c r="Z20" s="64"/>
      <x:c r="AA20" s="64"/>
      <x:c r="AB20" s="64"/>
    </x:row>
    <x:row r="21" ht="19" customHeight="1">
      <x:c r="A21" s="21" t="n">
        <x:v>7</x:v>
      </x:c>
      <x:c r="B21" s="21" t="str">
        <x:f>IF(COUNTIF($K$32:$K$148,$A21)=0,"",INDEX($A$32:$A$148,MATCH($A21,$K$32:$K$148,0)))</x:f>
        <x:v>Motorex — Racing Fork Oil 4W</x:v>
      </x:c>
      <x:c r="C21" s="21" t="str">
        <x:f>IF($B21="","",INDEX('Master Database'!$D$8:$D$124,MATCH($B21,'Master Database'!$A$8:$A$124,0)))</x:f>
        <x:v>Fork</x:v>
      </x:c>
      <x:c r="D21" s="21" t="str">
        <x:f>IF($B21="","","See fluid name")</x:f>
        <x:v>See fluid name</x:v>
      </x:c>
      <x:c r="E21" s="23" t="n">
        <x:f>IF($B21="","",INDEX('Master Database'!$H$8:$H$124,MATCH($B21,'Master Database'!$A$8:$A$124,0)))</x:f>
        <x:v>16</x:v>
      </x:c>
      <x:c r="F21" s="23" t="n">
        <x:f>IF($B21="","",INDEX('Master Database'!$J$8:$J$124,MATCH($B21,'Master Database'!$A$8:$A$124,0)))</x:f>
        <x:v>5</x:v>
      </x:c>
      <x:c r="G21" s="23" t="str">
        <x:f>IF($B21="","",INDEX('Master Database'!$L$8:$L$124,MATCH($B21,'Master Database'!$A$8:$A$124,0)))</x:f>
      </x:c>
      <x:c r="H21" s="40" t="n">
        <x:f>IF($B21="","",INDEX($G$32:$G$148,MATCH($A21,$K$32:$K$148,0)))</x:f>
        <x:v>0.012345679012345635</x:v>
      </x:c>
      <x:c r="I21" s="40" t="n">
        <x:f>IF($B21="","",INDEX($H$32:$H$148,MATCH($A21,$K$32:$K$148,0)))</x:f>
        <x:v>0.13636363636363627</x:v>
      </x:c>
      <x:c r="J21" s="40" t="n">
        <x:f>IF($B21="","",INDEX($I$32:$I$148,MATCH($A21,$K$32:$K$148,0)))</x:f>
        <x:v>1</x:v>
      </x:c>
      <x:c r="K21" s="40" t="n">
        <x:f>IF($B21="","",INDEX($J$32:$J$148,MATCH($A21,$K$32:$K$148,0)))</x:f>
        <x:v>0.14831649831649826</x:v>
      </x:c>
      <x:c r="L21" s="21" t="str">
        <x:f>IF($B21="","",INDEX($L$32:$L$148,MATCH($A21,$K$32:$K$148,0)))</x:f>
        <x:v>Application aligned</x:v>
      </x:c>
      <x:c r="M21" s="64"/>
      <x:c r="N21" s="64"/>
      <x:c r="O21" s="64"/>
      <x:c r="P21" s="64"/>
      <x:c r="Q21" s="64"/>
      <x:c r="R21" s="64"/>
      <x:c r="S21" s="64"/>
      <x:c r="T21" s="64"/>
      <x:c r="U21" s="64"/>
      <x:c r="V21" s="64"/>
      <x:c r="W21" s="64"/>
      <x:c r="X21" s="64"/>
      <x:c r="Y21" s="64"/>
      <x:c r="Z21" s="64"/>
      <x:c r="AA21" s="64"/>
      <x:c r="AB21" s="64"/>
    </x:row>
    <x:row r="22" ht="19" customHeight="1">
      <x:c r="A22" s="21" t="n">
        <x:v>8</x:v>
      </x:c>
      <x:c r="B22" s="21" t="str">
        <x:f>IF(COUNTIF($K$32:$K$148,$A22)=0,"",INDEX($A$32:$A$148,MATCH($A22,$K$32:$K$148,0)))</x:f>
        <x:v>Motul — Fork Oil Factory Line 2.5W</x:v>
      </x:c>
      <x:c r="C22" s="21" t="str">
        <x:f>IF($B22="","",INDEX('Master Database'!$D$8:$D$124,MATCH($B22,'Master Database'!$A$8:$A$124,0)))</x:f>
        <x:v>Fork</x:v>
      </x:c>
      <x:c r="D22" s="21" t="str">
        <x:f>IF($B22="","","See fluid name")</x:f>
        <x:v>See fluid name</x:v>
      </x:c>
      <x:c r="E22" s="23" t="n">
        <x:f>IF($B22="","",INDEX('Master Database'!$H$8:$H$124,MATCH($B22,'Master Database'!$A$8:$A$124,0)))</x:f>
        <x:v>15</x:v>
      </x:c>
      <x:c r="F22" s="23" t="n">
        <x:f>IF($B22="","",INDEX('Master Database'!$J$8:$J$124,MATCH($B22,'Master Database'!$A$8:$A$124,0)))</x:f>
        <x:v>3.5</x:v>
      </x:c>
      <x:c r="G22" s="23" t="n">
        <x:f>IF($B22="","",INDEX('Master Database'!$L$8:$L$124,MATCH($B22,'Master Database'!$A$8:$A$124,0)))</x:f>
        <x:v>112</x:v>
      </x:c>
      <x:c r="H22" s="40" t="n">
        <x:f>IF($B22="","",INDEX($G$32:$G$148,MATCH($A22,$K$32:$K$148,0)))</x:f>
        <x:v>0.07407407407407403</x:v>
      </x:c>
      <x:c r="I22" s="40" t="n">
        <x:f>IF($B22="","",INDEX($H$32:$H$148,MATCH($A22,$K$32:$K$148,0)))</x:f>
        <x:v>0.2045454545454546</x:v>
      </x:c>
      <x:c r="J22" s="40" t="n">
        <x:f>IF($B22="","",INDEX($I$32:$I$148,MATCH($A22,$K$32:$K$148,0)))</x:f>
        <x:v>0.4427860696517413</x:v>
      </x:c>
      <x:c r="K22" s="40" t="n">
        <x:f>IF($B22="","",INDEX($J$32:$J$148,MATCH($A22,$K$32:$K$148,0)))</x:f>
        <x:v>0.15008668777325493</x:v>
      </x:c>
      <x:c r="L22" s="21" t="str">
        <x:f>IF($B22="","",INDEX($L$32:$L$148,MATCH($A22,$K$32:$K$148,0)))</x:f>
        <x:v>Application aligned</x:v>
      </x:c>
      <x:c r="M22" s="64"/>
      <x:c r="N22" s="64"/>
      <x:c r="O22" s="64"/>
      <x:c r="P22" s="64"/>
      <x:c r="Q22" s="64"/>
      <x:c r="R22" s="64"/>
      <x:c r="S22" s="64"/>
      <x:c r="T22" s="64"/>
      <x:c r="U22" s="64"/>
      <x:c r="V22" s="64"/>
      <x:c r="W22" s="64"/>
      <x:c r="X22" s="64"/>
      <x:c r="Y22" s="64"/>
      <x:c r="Z22" s="64"/>
      <x:c r="AA22" s="64"/>
      <x:c r="AB22" s="64"/>
    </x:row>
    <x:row r="23" ht="19" customHeight="1">
      <x:c r="A23" s="21" t="n">
        <x:v>9</x:v>
      </x:c>
      <x:c r="B23" s="21" t="str">
        <x:f>IF(COUNTIF($K$32:$K$148,$A23)=0,"",INDEX($A$32:$A$148,MATCH($A23,$K$32:$K$148,0)))</x:f>
        <x:v>Putoline — Light Fork</x:v>
      </x:c>
      <x:c r="C23" s="21" t="str">
        <x:f>IF($B23="","",INDEX('Master Database'!$D$8:$D$124,MATCH($B23,'Master Database'!$A$8:$A$124,0)))</x:f>
        <x:v>Fork</x:v>
      </x:c>
      <x:c r="D23" s="21" t="str">
        <x:f>IF($B23="","","See fluid name")</x:f>
        <x:v>See fluid name</x:v>
      </x:c>
      <x:c r="E23" s="23" t="n">
        <x:f>IF($B23="","",INDEX('Master Database'!$H$8:$H$124,MATCH($B23,'Master Database'!$A$8:$A$124,0)))</x:f>
        <x:v>15</x:v>
      </x:c>
      <x:c r="F23" s="23" t="n">
        <x:f>IF($B23="","",INDEX('Master Database'!$J$8:$J$124,MATCH($B23,'Master Database'!$A$8:$A$124,0)))</x:f>
        <x:v>3.4</x:v>
      </x:c>
      <x:c r="G23" s="23" t="n">
        <x:f>IF($B23="","",INDEX('Master Database'!$L$8:$L$124,MATCH($B23,'Master Database'!$A$8:$A$124,0)))</x:f>
        <x:v>101</x:v>
      </x:c>
      <x:c r="H23" s="40" t="n">
        <x:f>IF($B23="","",INDEX($G$32:$G$148,MATCH($A23,$K$32:$K$148,0)))</x:f>
        <x:v>0.07407407407407403</x:v>
      </x:c>
      <x:c r="I23" s="40" t="n">
        <x:f>IF($B23="","",INDEX($H$32:$H$148,MATCH($A23,$K$32:$K$148,0)))</x:f>
        <x:v>0.22727272727272735</x:v>
      </x:c>
      <x:c r="J23" s="40" t="n">
        <x:f>IF($B23="","",INDEX($I$32:$I$148,MATCH($A23,$K$32:$K$148,0)))</x:f>
        <x:v>0.4975124378109453</x:v>
      </x:c>
      <x:c r="K23" s="40" t="n">
        <x:f>IF($B23="","",INDEX($J$32:$J$148,MATCH($A23,$K$32:$K$148,0)))</x:f>
        <x:v>0.16237750640735715</x:v>
      </x:c>
      <x:c r="L23" s="21" t="str">
        <x:f>IF($B23="","",INDEX($L$32:$L$148,MATCH($A23,$K$32:$K$148,0)))</x:f>
        <x:v>Application aligned</x:v>
      </x:c>
      <x:c r="M23" s="64"/>
      <x:c r="N23" s="64"/>
      <x:c r="O23" s="64"/>
      <x:c r="P23" s="64"/>
      <x:c r="Q23" s="64"/>
      <x:c r="R23" s="64"/>
      <x:c r="S23" s="64"/>
      <x:c r="T23" s="64"/>
      <x:c r="U23" s="64"/>
      <x:c r="V23" s="64"/>
      <x:c r="W23" s="64"/>
      <x:c r="X23" s="64"/>
      <x:c r="Y23" s="64"/>
      <x:c r="Z23" s="64"/>
      <x:c r="AA23" s="64"/>
      <x:c r="AB23" s="64"/>
    </x:row>
    <x:row r="24" ht="19" customHeight="1">
      <x:c r="A24" s="21" t="n">
        <x:v>10</x:v>
      </x:c>
      <x:c r="B24" s="21" t="str">
        <x:f>IF(COUNTIF($K$32:$K$148,$A24)=0,"",INDEX($A$32:$A$148,MATCH($A24,$K$32:$K$148,0)))</x:f>
        <x:v>Motorex — Racing Fork Oil 2.5W</x:v>
      </x:c>
      <x:c r="C24" s="21" t="str">
        <x:f>IF($B24="","",INDEX('Master Database'!$D$8:$D$124,MATCH($B24,'Master Database'!$A$8:$A$124,0)))</x:f>
        <x:v>Fork</x:v>
      </x:c>
      <x:c r="D24" s="21" t="str">
        <x:f>IF($B24="","","See fluid name")</x:f>
        <x:v>See fluid name</x:v>
      </x:c>
      <x:c r="E24" s="23" t="n">
        <x:f>IF($B24="","",INDEX('Master Database'!$H$8:$H$124,MATCH($B24,'Master Database'!$A$8:$A$124,0)))</x:f>
        <x:v>14.5</x:v>
      </x:c>
      <x:c r="F24" s="23" t="n">
        <x:f>IF($B24="","",INDEX('Master Database'!$J$8:$J$124,MATCH($B24,'Master Database'!$A$8:$A$124,0)))</x:f>
        <x:v>4.5</x:v>
      </x:c>
      <x:c r="G24" s="23" t="str">
        <x:f>IF($B24="","",INDEX('Master Database'!$L$8:$L$124,MATCH($B24,'Master Database'!$A$8:$A$124,0)))</x:f>
      </x:c>
      <x:c r="H24" s="40" t="n">
        <x:f>IF($B24="","",INDEX($G$32:$G$148,MATCH($A24,$K$32:$K$148,0)))</x:f>
        <x:v>0.10493827160493824</x:v>
      </x:c>
      <x:c r="I24" s="40" t="n">
        <x:f>IF($B24="","",INDEX($H$32:$H$148,MATCH($A24,$K$32:$K$148,0)))</x:f>
        <x:v>0.022727272727272645</x:v>
      </x:c>
      <x:c r="J24" s="40" t="n">
        <x:f>IF($B24="","",INDEX($I$32:$I$148,MATCH($A24,$K$32:$K$148,0)))</x:f>
        <x:v>1</x:v>
      </x:c>
      <x:c r="K24" s="40" t="n">
        <x:f>IF($B24="","",INDEX($J$32:$J$148,MATCH($A24,$K$32:$K$148,0)))</x:f>
        <x:v>0.16978114478114475</x:v>
      </x:c>
      <x:c r="L24" s="21" t="str">
        <x:f>IF($B24="","",INDEX($L$32:$L$148,MATCH($A24,$K$32:$K$148,0)))</x:f>
        <x:v>Application aligned</x:v>
      </x:c>
      <x:c r="M24" s="64"/>
      <x:c r="N24" s="64"/>
      <x:c r="O24" s="64"/>
      <x:c r="P24" s="64"/>
      <x:c r="Q24" s="64"/>
      <x:c r="R24" s="64"/>
      <x:c r="S24" s="64"/>
      <x:c r="T24" s="64"/>
      <x:c r="U24" s="64"/>
      <x:c r="V24" s="64"/>
      <x:c r="W24" s="64"/>
      <x:c r="X24" s="64"/>
      <x:c r="Y24" s="64"/>
      <x:c r="Z24" s="64"/>
      <x:c r="AA24" s="64"/>
      <x:c r="AB24" s="64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64"/>
      <x:c r="N25" s="64"/>
      <x:c r="O25" s="64"/>
      <x:c r="P25" s="64"/>
      <x:c r="Q25" s="64"/>
      <x:c r="R25" s="64"/>
      <x:c r="S25" s="64"/>
      <x:c r="T25" s="64"/>
      <x:c r="U25" s="64"/>
      <x:c r="V25" s="64"/>
      <x:c r="W25" s="64"/>
      <x:c r="X25" s="64"/>
      <x:c r="Y25" s="64"/>
      <x:c r="Z25" s="64"/>
      <x:c r="AA25" s="64"/>
      <x:c r="AB25" s="64"/>
    </x:row>
    <x:row r="26">
      <x:c r="A26" s="72" t="str">
        <x:v>Method</x:v>
      </x:c>
      <x:c r="B26" s="78" t="str">
        <x:v>Composite difference = 60% cSt @ 40 °C + 30% cSt @ 100 °C + 10% VI, plus an application mismatch penalty. Missing 100 °C data falls back to the 40 °C difference.</x:v>
      </x:c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64"/>
      <x:c r="N26" s="64"/>
      <x:c r="O26" s="64"/>
      <x:c r="P26" s="64"/>
      <x:c r="Q26" s="64"/>
      <x:c r="R26" s="64"/>
      <x:c r="S26" s="64"/>
      <x:c r="T26" s="64"/>
      <x:c r="U26" s="64"/>
      <x:c r="V26" s="64"/>
      <x:c r="W26" s="64"/>
      <x:c r="X26" s="64"/>
      <x:c r="Y26" s="64"/>
      <x:c r="Z26" s="64"/>
      <x:c r="AA26" s="64"/>
      <x:c r="AB26" s="64"/>
    </x:row>
    <x:row r="27">
      <x:c r="A27" s="72" t="str">
        <x:v>Warning</x:v>
      </x:c>
      <x:c r="B27" s="78" t="str">
        <x:v>This is a screening tool, not a substitution approval. Confirm component specification, seal compatibility and product chemistry.</x:v>
      </x:c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64"/>
      <x:c r="N27" s="64"/>
      <x:c r="O27" s="64"/>
      <x:c r="P27" s="64"/>
      <x:c r="Q27" s="64"/>
      <x:c r="R27" s="64"/>
      <x:c r="S27" s="64"/>
      <x:c r="T27" s="64"/>
      <x:c r="U27" s="64"/>
      <x:c r="V27" s="64"/>
      <x:c r="W27" s="64"/>
      <x:c r="X27" s="64"/>
      <x:c r="Y27" s="64"/>
      <x:c r="Z27" s="64"/>
      <x:c r="AA27" s="64"/>
      <x:c r="AB27" s="64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64"/>
      <x:c r="N28" s="64"/>
      <x:c r="O28" s="64"/>
      <x:c r="P28" s="64"/>
      <x:c r="Q28" s="64"/>
      <x:c r="R28" s="64"/>
      <x:c r="S28" s="64"/>
      <x:c r="T28" s="64"/>
      <x:c r="U28" s="64"/>
      <x:c r="V28" s="64"/>
      <x:c r="W28" s="64"/>
      <x:c r="X28" s="64"/>
      <x:c r="Y28" s="64"/>
      <x:c r="Z28" s="64"/>
      <x:c r="AA28" s="64"/>
      <x:c r="AB28" s="64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64"/>
      <x:c r="N29" s="64"/>
      <x:c r="O29" s="64"/>
      <x:c r="P29" s="64"/>
      <x:c r="Q29" s="64"/>
      <x:c r="R29" s="64"/>
      <x:c r="S29" s="64"/>
      <x:c r="T29" s="64"/>
      <x:c r="U29" s="64"/>
      <x:c r="V29" s="64"/>
      <x:c r="W29" s="64"/>
      <x:c r="X29" s="64"/>
      <x:c r="Y29" s="64"/>
      <x:c r="Z29" s="64"/>
      <x:c r="AA29" s="64"/>
      <x:c r="AB29" s="64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64"/>
      <x:c r="N30" s="64"/>
      <x:c r="O30" s="64"/>
      <x:c r="P30" s="64"/>
      <x:c r="Q30" s="64"/>
      <x:c r="R30" s="64"/>
      <x:c r="S30" s="64"/>
      <x:c r="T30" s="64"/>
      <x:c r="U30" s="64"/>
      <x:c r="V30" s="64"/>
      <x:c r="W30" s="64"/>
      <x:c r="X30" s="64"/>
      <x:c r="Y30" s="64"/>
      <x:c r="Z30" s="64"/>
      <x:c r="AA30" s="64"/>
      <x:c r="AB30" s="64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64"/>
      <x:c r="N31" s="64"/>
      <x:c r="O31" s="64"/>
      <x:c r="P31" s="64"/>
      <x:c r="Q31" s="64"/>
      <x:c r="R31" s="64"/>
      <x:c r="S31" s="64"/>
      <x:c r="T31" s="64"/>
      <x:c r="U31" s="64"/>
      <x:c r="V31" s="64"/>
      <x:c r="W31" s="64"/>
      <x:c r="X31" s="64"/>
      <x:c r="Y31" s="64"/>
      <x:c r="Z31" s="64"/>
      <x:c r="AA31" s="64"/>
      <x:c r="AB31" s="64"/>
    </x:row>
    <x:row r="32" ht="34" customHeight="1">
      <x:c r="A32" s="16" t="str">
        <x:f>'Master Database'!A8</x:f>
        <x:v>AMSOIL — Shock Therapy Suspension Fluid #5 Light</x:v>
      </x:c>
      <x:c r="B32" s="17" t="str">
        <x:f>'Master Database'!D8</x:f>
        <x:v>Both</x:v>
      </x:c>
      <x:c r="C32" s="17" t="e">
        <x:f>'Master Database'!F8</x:f>
        <x:v>#5 Light</x:v>
      </x:c>
      <x:c r="D32" s="51" t="n">
        <x:f>'Master Database'!H8</x:f>
        <x:v>15.9</x:v>
      </x:c>
      <x:c r="E32" s="51" t="n">
        <x:f>'Master Database'!J8</x:f>
        <x:v>4.4</x:v>
      </x:c>
      <x:c r="F32" s="51" t="n">
        <x:f>'Master Database'!L8</x:f>
        <x:v>209</x:v>
      </x:c>
      <x:c r="G32" s="50" t="n">
        <x:f>IF(OR($B$6="",A32=$B$6,NOT(ISNUMBER(D32)),NOT(ISNUMBER($B$8))),"",ABS(D32-$B$8)/$B$8)</x:f>
        <x:v>0.018518518518518455</x:v>
      </x:c>
      <x:c r="H32" s="50" t="n">
        <x:f>IF(OR($B$6="",A32=$B$6,NOT(ISNUMBER(E32)),NOT(ISNUMBER($B$9))),"",ABS(E32-$B$9)/$B$9)</x:f>
        <x:v>0</x:v>
      </x:c>
      <x:c r="I32" s="50" t="n">
        <x:f>IF(OR($B$6="",A32=$B$6,NOT(ISNUMBER(F32)),NOT(ISNUMBER($B$10))),"",ABS(F32-$B$10)/$B$10)</x:f>
        <x:v>0.03980099502487562</x:v>
      </x:c>
      <x:c r="J32" s="50" t="n">
        <x:f>IF(G32="","",0.6*G32+0.3*IF(H32="",G32,H32)+0.1*IF(I32="",0,I32)+IF(OR(B32=$B$11,B32="Both",$B$11="Both"),0,0.5))</x:f>
        <x:v>0.020646766169154174</x:v>
      </x:c>
      <x:c r="K32" s="17" t="n">
        <x:f>IF(J32="","",COUNTIF($J$32:$J$148,"&lt;"&amp;J32)-COUNTBLANK($J$32:$J$148)+COUNTIF($J$32:J32,J32))</x:f>
        <x:v>1</x:v>
      </x:c>
      <x:c r="L32" s="18" t="str">
        <x:f>IF(A32="","",IF(OR(B32=$B$11,B32="Both",$B$11="Both"),"Application aligned","Check fork/shock application"))</x:f>
        <x:v>Application aligned</x:v>
      </x:c>
      <x:c r="M32" s="64"/>
      <x:c r="N32" s="64"/>
      <x:c r="O32" s="64"/>
      <x:c r="P32" s="64"/>
      <x:c r="Q32" s="64"/>
      <x:c r="R32" s="64"/>
      <x:c r="S32" s="64"/>
      <x:c r="T32" s="64"/>
      <x:c r="U32" s="64"/>
      <x:c r="V32" s="64"/>
      <x:c r="W32" s="64"/>
      <x:c r="X32" s="64"/>
      <x:c r="Y32" s="64"/>
      <x:c r="Z32" s="64"/>
      <x:c r="AA32" s="64"/>
      <x:c r="AB32" s="64"/>
    </x:row>
    <x:row r="33" ht="19" customHeight="1">
      <x:c r="A33" s="20" t="str">
        <x:f>'Master Database'!A9</x:f>
        <x:v>AMSOIL — Shock Therapy Suspension Fluid #10 Medium</x:v>
      </x:c>
      <x:c r="B33" s="20" t="str">
        <x:f>'Master Database'!D9</x:f>
        <x:v>Both</x:v>
      </x:c>
      <x:c r="C33" s="20" t="e">
        <x:f>'Master Database'!F9</x:f>
        <x:v>#10 Medium</x:v>
      </x:c>
      <x:c r="D33" s="22" t="n">
        <x:f>'Master Database'!H9</x:f>
        <x:v>31.8</x:v>
      </x:c>
      <x:c r="E33" s="22" t="n">
        <x:f>'Master Database'!J9</x:f>
        <x:v>7.3</x:v>
      </x:c>
      <x:c r="F33" s="22" t="n">
        <x:f>'Master Database'!L9</x:f>
        <x:v>206</x:v>
      </x:c>
      <x:c r="G33" s="39" t="n">
        <x:f>IF(OR($B$6="",A33=$B$6,NOT(ISNUMBER(D33)),NOT(ISNUMBER($B$8))),"",ABS(D33-$B$8)/$B$8)</x:f>
        <x:v>0.9629629629629631</x:v>
      </x:c>
      <x:c r="H33" s="39" t="n">
        <x:f>IF(OR($B$6="",A33=$B$6,NOT(ISNUMBER(E33)),NOT(ISNUMBER($B$9))),"",ABS(E33-$B$9)/$B$9)</x:f>
        <x:v>0.659090909090909</x:v>
      </x:c>
      <x:c r="I33" s="39" t="n">
        <x:f>IF(OR($B$6="",A33=$B$6,NOT(ISNUMBER(F33)),NOT(ISNUMBER($B$10))),"",ABS(F33-$B$10)/$B$10)</x:f>
        <x:v>0.024875621890547265</x:v>
      </x:c>
      <x:c r="J33" s="39" t="n">
        <x:f>IF(G33="","",0.6*G33+0.3*IF(H33="",G33,H33)+0.1*IF(I33="",0,I33)+IF(OR(B33=$B$11,B33="Both",$B$11="Both"),0,0.5))</x:f>
        <x:v>0.7779926126941052</x:v>
      </x:c>
      <x:c r="K33" s="20" t="n">
        <x:f>IF(J33="","",COUNTIF($J$32:$J$148,"&lt;"&amp;J33)-COUNTBLANK($J$32:$J$148)+COUNTIF($J$32:J33,J33))</x:f>
        <x:v>36</x:v>
      </x:c>
      <x:c r="L33" s="20" t="str">
        <x:f>IF(A33="","",IF(OR(B33=$B$11,B33="Both",$B$11="Both"),"Application aligned","Check fork/shock application"))</x:f>
        <x:v>Application aligned</x:v>
      </x:c>
      <x:c r="M33" s="64"/>
      <x:c r="N33" s="64"/>
      <x:c r="O33" s="64"/>
      <x:c r="P33" s="64"/>
      <x:c r="Q33" s="64"/>
      <x:c r="R33" s="64"/>
      <x:c r="S33" s="64"/>
      <x:c r="T33" s="64"/>
      <x:c r="U33" s="64"/>
      <x:c r="V33" s="64"/>
      <x:c r="W33" s="64"/>
      <x:c r="X33" s="64"/>
      <x:c r="Y33" s="64"/>
      <x:c r="Z33" s="64"/>
      <x:c r="AA33" s="64"/>
      <x:c r="AB33" s="64"/>
    </x:row>
    <x:row r="34" ht="19" customHeight="1">
      <x:c r="A34" s="21" t="str">
        <x:f>'Master Database'!A10</x:f>
        <x:v>Bel-Ray — High Performance Fork Oil 5W</x:v>
      </x:c>
      <x:c r="B34" s="21" t="str">
        <x:f>'Master Database'!D10</x:f>
        <x:v>Fork</x:v>
      </x:c>
      <x:c r="C34" s="21" t="str">
        <x:f>'Master Database'!F10</x:f>
        <x:v>5W</x:v>
      </x:c>
      <x:c r="D34" s="23" t="n">
        <x:f>'Master Database'!H10</x:f>
        <x:v>19.1</x:v>
      </x:c>
      <x:c r="E34" s="23" t="n">
        <x:f>'Master Database'!J10</x:f>
        <x:v>4.03</x:v>
      </x:c>
      <x:c r="F34" s="23" t="n">
        <x:f>'Master Database'!L10</x:f>
        <x:v>108</x:v>
      </x:c>
      <x:c r="G34" s="40" t="n">
        <x:f>IF(OR($B$6="",A34=$B$6,NOT(ISNUMBER(D34)),NOT(ISNUMBER($B$8))),"",ABS(D34-$B$8)/$B$8)</x:f>
        <x:v>0.17901234567901247</x:v>
      </x:c>
      <x:c r="H34" s="40" t="n">
        <x:f>IF(OR($B$6="",A34=$B$6,NOT(ISNUMBER(E34)),NOT(ISNUMBER($B$9))),"",ABS(E34-$B$9)/$B$9)</x:f>
        <x:v>0.0840909090909091</x:v>
      </x:c>
      <x:c r="I34" s="40" t="n">
        <x:f>IF(OR($B$6="",A34=$B$6,NOT(ISNUMBER(F34)),NOT(ISNUMBER($B$10))),"",ABS(F34-$B$10)/$B$10)</x:f>
        <x:v>0.4626865671641791</x:v>
      </x:c>
      <x:c r="J34" s="40" t="n">
        <x:f>IF(G34="","",0.6*G34+0.3*IF(H34="",G34,H34)+0.1*IF(I34="",0,I34)+IF(OR(B34=$B$11,B34="Both",$B$11="Both"),0,0.5))</x:f>
        <x:v>0.17890333685109813</x:v>
      </x:c>
      <x:c r="K34" s="21" t="n">
        <x:f>IF(J34="","",COUNTIF($J$32:$J$148,"&lt;"&amp;J34)-COUNTBLANK($J$32:$J$148)+COUNTIF($J$32:J34,J34))</x:f>
        <x:v>12</x:v>
      </x:c>
      <x:c r="L34" s="21" t="str">
        <x:f>IF(A34="","",IF(OR(B34=$B$11,B34="Both",$B$11="Both"),"Application aligned","Check fork/shock application"))</x:f>
        <x:v>Application aligned</x:v>
      </x:c>
      <x:c r="M34" s="64"/>
      <x:c r="N34" s="64"/>
      <x:c r="O34" s="64"/>
      <x:c r="P34" s="64"/>
      <x:c r="Q34" s="64"/>
      <x:c r="R34" s="64"/>
      <x:c r="S34" s="64"/>
      <x:c r="T34" s="64"/>
      <x:c r="U34" s="64"/>
      <x:c r="V34" s="64"/>
      <x:c r="W34" s="64"/>
      <x:c r="X34" s="64"/>
      <x:c r="Y34" s="64"/>
      <x:c r="Z34" s="64"/>
      <x:c r="AA34" s="64"/>
      <x:c r="AB34" s="64"/>
    </x:row>
    <x:row r="35" ht="19" customHeight="1">
      <x:c r="A35" s="21" t="str">
        <x:f>'Master Database'!A11</x:f>
        <x:v>Bel-Ray — High Performance Fork Oil 7W</x:v>
      </x:c>
      <x:c r="B35" s="21" t="str">
        <x:f>'Master Database'!D11</x:f>
        <x:v>Fork</x:v>
      </x:c>
      <x:c r="C35" s="21" t="str">
        <x:f>'Master Database'!F11</x:f>
        <x:v>7W</x:v>
      </x:c>
      <x:c r="D35" s="23" t="n">
        <x:f>'Master Database'!H11</x:f>
        <x:v>32.4</x:v>
      </x:c>
      <x:c r="E35" s="23" t="n">
        <x:f>'Master Database'!J11</x:f>
        <x:v>5.71</x:v>
      </x:c>
      <x:c r="F35" s="23" t="n">
        <x:f>'Master Database'!L11</x:f>
        <x:v>118</x:v>
      </x:c>
      <x:c r="G35" s="40" t="n">
        <x:f>IF(OR($B$6="",A35=$B$6,NOT(ISNUMBER(D35)),NOT(ISNUMBER($B$8))),"",ABS(D35-$B$8)/$B$8)</x:f>
        <x:v>1</x:v>
      </x:c>
      <x:c r="H35" s="40" t="n">
        <x:f>IF(OR($B$6="",A35=$B$6,NOT(ISNUMBER(E35)),NOT(ISNUMBER($B$9))),"",ABS(E35-$B$9)/$B$9)</x:f>
        <x:v>0.2977272727272726</x:v>
      </x:c>
      <x:c r="I35" s="40" t="n">
        <x:f>IF(OR($B$6="",A35=$B$6,NOT(ISNUMBER(F35)),NOT(ISNUMBER($B$10))),"",ABS(F35-$B$10)/$B$10)</x:f>
        <x:v>0.4129353233830846</x:v>
      </x:c>
      <x:c r="J35" s="40" t="n">
        <x:f>IF(G35="","",0.6*G35+0.3*IF(H35="",G35,H35)+0.1*IF(I35="",0,I35)+IF(OR(B35=$B$11,B35="Both",$B$11="Both"),0,0.5))</x:f>
        <x:v>0.7306117141564902</x:v>
      </x:c>
      <x:c r="K35" s="21" t="n">
        <x:f>IF(J35="","",COUNTIF($J$32:$J$148,"&lt;"&amp;J35)-COUNTBLANK($J$32:$J$148)+COUNTIF($J$32:J35,J35))</x:f>
        <x:v>32</x:v>
      </x:c>
      <x:c r="L35" s="21" t="str">
        <x:f>IF(A35="","",IF(OR(B35=$B$11,B35="Both",$B$11="Both"),"Application aligned","Check fork/shock application"))</x:f>
        <x:v>Application aligned</x:v>
      </x:c>
      <x:c r="M35" s="64"/>
      <x:c r="N35" s="64"/>
      <x:c r="O35" s="64"/>
      <x:c r="P35" s="64"/>
      <x:c r="Q35" s="64"/>
      <x:c r="R35" s="64"/>
      <x:c r="S35" s="64"/>
      <x:c r="T35" s="64"/>
      <x:c r="U35" s="64"/>
      <x:c r="V35" s="64"/>
      <x:c r="W35" s="64"/>
      <x:c r="X35" s="64"/>
      <x:c r="Y35" s="64"/>
      <x:c r="Z35" s="64"/>
      <x:c r="AA35" s="64"/>
      <x:c r="AB35" s="64"/>
    </x:row>
    <x:row r="36" ht="19" customHeight="1">
      <x:c r="A36" s="21" t="str">
        <x:f>'Master Database'!A12</x:f>
        <x:v>Bel-Ray — High Performance Fork Oil 10W</x:v>
      </x:c>
      <x:c r="B36" s="21" t="str">
        <x:f>'Master Database'!D12</x:f>
        <x:v>Fork</x:v>
      </x:c>
      <x:c r="C36" s="21" t="str">
        <x:f>'Master Database'!F12</x:f>
        <x:v>10W</x:v>
      </x:c>
      <x:c r="D36" s="23" t="n">
        <x:f>'Master Database'!H12</x:f>
        <x:v>34.9</x:v>
      </x:c>
      <x:c r="E36" s="23" t="n">
        <x:f>'Master Database'!J12</x:f>
        <x:v>6.02</x:v>
      </x:c>
      <x:c r="F36" s="23" t="n">
        <x:f>'Master Database'!L12</x:f>
        <x:v>118</x:v>
      </x:c>
      <x:c r="G36" s="40" t="n">
        <x:f>IF(OR($B$6="",A36=$B$6,NOT(ISNUMBER(D36)),NOT(ISNUMBER($B$8))),"",ABS(D36-$B$8)/$B$8)</x:f>
        <x:v>1.154320987654321</x:v>
      </x:c>
      <x:c r="H36" s="40" t="n">
        <x:f>IF(OR($B$6="",A36=$B$6,NOT(ISNUMBER(E36)),NOT(ISNUMBER($B$9))),"",ABS(E36-$B$9)/$B$9)</x:f>
        <x:v>0.368181818181818</x:v>
      </x:c>
      <x:c r="I36" s="40" t="n">
        <x:f>IF(OR($B$6="",A36=$B$6,NOT(ISNUMBER(F36)),NOT(ISNUMBER($B$10))),"",ABS(F36-$B$10)/$B$10)</x:f>
        <x:v>0.4129353233830846</x:v>
      </x:c>
      <x:c r="J36" s="40" t="n">
        <x:f>IF(G36="","",0.6*G36+0.3*IF(H36="",G36,H36)+0.1*IF(I36="",0,I36)+IF(OR(B36=$B$11,B36="Both",$B$11="Both"),0,0.5))</x:f>
        <x:v>0.8443406703854464</x:v>
      </x:c>
      <x:c r="K36" s="21" t="n">
        <x:f>IF(J36="","",COUNTIF($J$32:$J$148,"&lt;"&amp;J36)-COUNTBLANK($J$32:$J$148)+COUNTIF($J$32:J36,J36))</x:f>
        <x:v>37</x:v>
      </x:c>
      <x:c r="L36" s="21" t="str">
        <x:f>IF(A36="","",IF(OR(B36=$B$11,B36="Both",$B$11="Both"),"Application aligned","Check fork/shock application"))</x:f>
        <x:v>Application aligned</x:v>
      </x:c>
      <x:c r="M36" s="64"/>
      <x:c r="N36" s="64"/>
      <x:c r="O36" s="64"/>
      <x:c r="P36" s="64"/>
      <x:c r="Q36" s="64"/>
      <x:c r="R36" s="64"/>
      <x:c r="S36" s="64"/>
      <x:c r="T36" s="64"/>
      <x:c r="U36" s="64"/>
      <x:c r="V36" s="64"/>
      <x:c r="W36" s="64"/>
      <x:c r="X36" s="64"/>
      <x:c r="Y36" s="64"/>
      <x:c r="Z36" s="64"/>
      <x:c r="AA36" s="64"/>
      <x:c r="AB36" s="64"/>
    </x:row>
    <x:row r="37" ht="19" customHeight="1">
      <x:c r="A37" s="21" t="str">
        <x:f>'Master Database'!A13</x:f>
        <x:v>Bel-Ray — High Performance Fork Oil 15W</x:v>
      </x:c>
      <x:c r="B37" s="21" t="str">
        <x:f>'Master Database'!D13</x:f>
        <x:v>Fork</x:v>
      </x:c>
      <x:c r="C37" s="21" t="str">
        <x:f>'Master Database'!F13</x:f>
        <x:v>15W</x:v>
      </x:c>
      <x:c r="D37" s="23" t="n">
        <x:f>'Master Database'!H13</x:f>
        <x:v>53.1</x:v>
      </x:c>
      <x:c r="E37" s="23" t="n">
        <x:f>'Master Database'!J13</x:f>
        <x:v>7.67</x:v>
      </x:c>
      <x:c r="F37" s="23" t="n">
        <x:f>'Master Database'!L13</x:f>
        <x:v>109</x:v>
      </x:c>
      <x:c r="G37" s="40" t="n">
        <x:f>IF(OR($B$6="",A37=$B$6,NOT(ISNUMBER(D37)),NOT(ISNUMBER($B$8))),"",ABS(D37-$B$8)/$B$8)</x:f>
        <x:v>2.277777777777778</x:v>
      </x:c>
      <x:c r="H37" s="40" t="n">
        <x:f>IF(OR($B$6="",A37=$B$6,NOT(ISNUMBER(E37)),NOT(ISNUMBER($B$9))),"",ABS(E37-$B$9)/$B$9)</x:f>
        <x:v>0.743181818181818</x:v>
      </x:c>
      <x:c r="I37" s="40" t="n">
        <x:f>IF(OR($B$6="",A37=$B$6,NOT(ISNUMBER(F37)),NOT(ISNUMBER($B$10))),"",ABS(F37-$B$10)/$B$10)</x:f>
        <x:v>0.4577114427860697</x:v>
      </x:c>
      <x:c r="J37" s="40" t="n">
        <x:f>IF(G37="","",0.6*G37+0.3*IF(H37="",G37,H37)+0.1*IF(I37="",0,I37)+IF(OR(B37=$B$11,B37="Both",$B$11="Both"),0,0.5))</x:f>
        <x:v>1.6353923563998194</x:v>
      </x:c>
      <x:c r="K37" s="21" t="n">
        <x:f>IF(J37="","",COUNTIF($J$32:$J$148,"&lt;"&amp;J37)-COUNTBLANK($J$32:$J$148)+COUNTIF($J$32:J37,J37))</x:f>
        <x:v>101</x:v>
      </x:c>
      <x:c r="L37" s="21" t="str">
        <x:f>IF(A37="","",IF(OR(B37=$B$11,B37="Both",$B$11="Both"),"Application aligned","Check fork/shock application"))</x:f>
        <x:v>Application aligned</x:v>
      </x:c>
      <x:c r="M37" s="64"/>
      <x:c r="N37" s="64"/>
      <x:c r="O37" s="64"/>
      <x:c r="P37" s="64"/>
      <x:c r="Q37" s="64"/>
      <x:c r="R37" s="64"/>
      <x:c r="S37" s="64"/>
      <x:c r="T37" s="64"/>
      <x:c r="U37" s="64"/>
      <x:c r="V37" s="64"/>
      <x:c r="W37" s="64"/>
      <x:c r="X37" s="64"/>
      <x:c r="Y37" s="64"/>
      <x:c r="Z37" s="64"/>
      <x:c r="AA37" s="64"/>
      <x:c r="AB37" s="64"/>
    </x:row>
    <x:row r="38" ht="19" customHeight="1">
      <x:c r="A38" s="21" t="str">
        <x:f>'Master Database'!A14</x:f>
        <x:v>Bel-Ray — High Performance Fork Oil 20W</x:v>
      </x:c>
      <x:c r="B38" s="21" t="str">
        <x:f>'Master Database'!D14</x:f>
        <x:v>Fork</x:v>
      </x:c>
      <x:c r="C38" s="21" t="str">
        <x:f>'Master Database'!F14</x:f>
        <x:v>20W</x:v>
      </x:c>
      <x:c r="D38" s="23" t="n">
        <x:f>'Master Database'!H14</x:f>
        <x:v>73.8</x:v>
      </x:c>
      <x:c r="E38" s="23" t="n">
        <x:f>'Master Database'!J14</x:f>
        <x:v>9.43</x:v>
      </x:c>
      <x:c r="F38" s="23" t="n">
        <x:f>'Master Database'!L14</x:f>
        <x:v>109</x:v>
      </x:c>
      <x:c r="G38" s="40" t="n">
        <x:f>IF(OR($B$6="",A38=$B$6,NOT(ISNUMBER(D38)),NOT(ISNUMBER($B$8))),"",ABS(D38-$B$8)/$B$8)</x:f>
        <x:v>3.5555555555555554</x:v>
      </x:c>
      <x:c r="H38" s="40" t="n">
        <x:f>IF(OR($B$6="",A38=$B$6,NOT(ISNUMBER(E38)),NOT(ISNUMBER($B$9))),"",ABS(E38-$B$9)/$B$9)</x:f>
        <x:v>1.1431818181818179</x:v>
      </x:c>
      <x:c r="I38" s="40" t="n">
        <x:f>IF(OR($B$6="",A38=$B$6,NOT(ISNUMBER(F38)),NOT(ISNUMBER($B$10))),"",ABS(F38-$B$10)/$B$10)</x:f>
        <x:v>0.4577114427860697</x:v>
      </x:c>
      <x:c r="J38" s="40" t="n">
        <x:f>IF(G38="","",0.6*G38+0.3*IF(H38="",G38,H38)+0.1*IF(I38="",0,I38)+IF(OR(B38=$B$11,B38="Both",$B$11="Both"),0,0.5))</x:f>
        <x:v>2.5220590230664857</x:v>
      </x:c>
      <x:c r="K38" s="21" t="n">
        <x:f>IF(J38="","",COUNTIF($J$32:$J$148,"&lt;"&amp;J38)-COUNTBLANK($J$32:$J$148)+COUNTIF($J$32:J38,J38))</x:f>
        <x:v>108</x:v>
      </x:c>
      <x:c r="L38" s="21" t="str">
        <x:f>IF(A38="","",IF(OR(B38=$B$11,B38="Both",$B$11="Both"),"Application aligned","Check fork/shock application"))</x:f>
        <x:v>Application aligned</x:v>
      </x:c>
      <x:c r="M38" s="64"/>
      <x:c r="N38" s="64"/>
      <x:c r="O38" s="64"/>
      <x:c r="P38" s="64"/>
      <x:c r="Q38" s="64"/>
      <x:c r="R38" s="64"/>
      <x:c r="S38" s="64"/>
      <x:c r="T38" s="64"/>
      <x:c r="U38" s="64"/>
      <x:c r="V38" s="64"/>
      <x:c r="W38" s="64"/>
      <x:c r="X38" s="64"/>
      <x:c r="Y38" s="64"/>
      <x:c r="Z38" s="64"/>
      <x:c r="AA38" s="64"/>
      <x:c r="AB38" s="64"/>
    </x:row>
    <x:row r="39" ht="19" customHeight="1">
      <x:c r="A39" s="21" t="str">
        <x:f>'Master Database'!A15</x:f>
        <x:v>Bel-Ray — High Performance Fork Oil 30W</x:v>
      </x:c>
      <x:c r="B39" s="21" t="str">
        <x:f>'Master Database'!D15</x:f>
        <x:v>Fork</x:v>
      </x:c>
      <x:c r="C39" s="21" t="str">
        <x:f>'Master Database'!F15</x:f>
        <x:v>30W</x:v>
      </x:c>
      <x:c r="D39" s="23" t="n">
        <x:f>'Master Database'!H15</x:f>
        <x:v>107</x:v>
      </x:c>
      <x:c r="E39" s="23" t="n">
        <x:f>'Master Database'!J15</x:f>
        <x:v>12</x:v>
      </x:c>
      <x:c r="F39" s="23" t="n">
        <x:f>'Master Database'!L15</x:f>
        <x:v>104</x:v>
      </x:c>
      <x:c r="G39" s="40" t="n">
        <x:f>IF(OR($B$6="",A39=$B$6,NOT(ISNUMBER(D39)),NOT(ISNUMBER($B$8))),"",ABS(D39-$B$8)/$B$8)</x:f>
        <x:v>5.604938271604938</x:v>
      </x:c>
      <x:c r="H39" s="40" t="n">
        <x:f>IF(OR($B$6="",A39=$B$6,NOT(ISNUMBER(E39)),NOT(ISNUMBER($B$9))),"",ABS(E39-$B$9)/$B$9)</x:f>
        <x:v>1.727272727272727</x:v>
      </x:c>
      <x:c r="I39" s="40" t="n">
        <x:f>IF(OR($B$6="",A39=$B$6,NOT(ISNUMBER(F39)),NOT(ISNUMBER($B$10))),"",ABS(F39-$B$10)/$B$10)</x:f>
        <x:v>0.48258706467661694</x:v>
      </x:c>
      <x:c r="J39" s="40" t="n">
        <x:f>IF(G39="","",0.6*G39+0.3*IF(H39="",G39,H39)+0.1*IF(I39="",0,I39)+IF(OR(B39=$B$11,B39="Both",$B$11="Both"),0,0.5))</x:f>
        <x:v>3.9294034876124426</x:v>
      </x:c>
      <x:c r="K39" s="21" t="n">
        <x:f>IF(J39="","",COUNTIF($J$32:$J$148,"&lt;"&amp;J39)-COUNTBLANK($J$32:$J$148)+COUNTIF($J$32:J39,J39))</x:f>
        <x:v>114</x:v>
      </x:c>
      <x:c r="L39" s="21" t="str">
        <x:f>IF(A39="","",IF(OR(B39=$B$11,B39="Both",$B$11="Both"),"Application aligned","Check fork/shock application"))</x:f>
        <x:v>Application aligned</x:v>
      </x:c>
      <x:c r="M39" s="64"/>
      <x:c r="N39" s="64"/>
      <x:c r="O39" s="64"/>
      <x:c r="P39" s="64"/>
      <x:c r="Q39" s="64"/>
      <x:c r="R39" s="64"/>
      <x:c r="S39" s="64"/>
      <x:c r="T39" s="64"/>
      <x:c r="U39" s="64"/>
      <x:c r="V39" s="64"/>
      <x:c r="W39" s="64"/>
      <x:c r="X39" s="64"/>
      <x:c r="Y39" s="64"/>
      <x:c r="Z39" s="64"/>
      <x:c r="AA39" s="64"/>
      <x:c r="AB39" s="64"/>
    </x:row>
    <x:row r="40" ht="19" customHeight="1">
      <x:c r="A40" s="21" t="str">
        <x:f>'Master Database'!A16</x:f>
        <x:v>Castrol — Fork Oil 5W</x:v>
      </x:c>
      <x:c r="B40" s="21" t="str">
        <x:f>'Master Database'!D16</x:f>
        <x:v>Fork</x:v>
      </x:c>
      <x:c r="C40" s="21" t="str">
        <x:f>'Master Database'!F16</x:f>
        <x:v>5W</x:v>
      </x:c>
      <x:c r="D40" s="23" t="n">
        <x:f>'Master Database'!H16</x:f>
        <x:v>15</x:v>
      </x:c>
      <x:c r="E40" s="23" t="n">
        <x:f>'Master Database'!J16</x:f>
        <x:v>3.74</x:v>
      </x:c>
      <x:c r="F40" s="23" t="n">
        <x:f>'Master Database'!L16</x:f>
        <x:v>150</x:v>
      </x:c>
      <x:c r="G40" s="40" t="n">
        <x:f>IF(OR($B$6="",A40=$B$6,NOT(ISNUMBER(D40)),NOT(ISNUMBER($B$8))),"",ABS(D40-$B$8)/$B$8)</x:f>
        <x:v>0.07407407407407403</x:v>
      </x:c>
      <x:c r="H40" s="40" t="n">
        <x:f>IF(OR($B$6="",A40=$B$6,NOT(ISNUMBER(E40)),NOT(ISNUMBER($B$9))),"",ABS(E40-$B$9)/$B$9)</x:f>
        <x:v>0.15000000000000002</x:v>
      </x:c>
      <x:c r="I40" s="40" t="n">
        <x:f>IF(OR($B$6="",A40=$B$6,NOT(ISNUMBER(F40)),NOT(ISNUMBER($B$10))),"",ABS(F40-$B$10)/$B$10)</x:f>
        <x:v>0.2537313432835821</x:v>
      </x:c>
      <x:c r="J40" s="40" t="n">
        <x:f>IF(G40="","",0.6*G40+0.3*IF(H40="",G40,H40)+0.1*IF(I40="",0,I40)+IF(OR(B40=$B$11,B40="Both",$B$11="Both"),0,0.5))</x:f>
        <x:v>0.11481757877280263</x:v>
      </x:c>
      <x:c r="K40" s="21" t="n">
        <x:f>IF(J40="","",COUNTIF($J$32:$J$148,"&lt;"&amp;J40)-COUNTBLANK($J$32:$J$148)+COUNTIF($J$32:J40,J40))</x:f>
        <x:v>4</x:v>
      </x:c>
      <x:c r="L40" s="21" t="str">
        <x:f>IF(A40="","",IF(OR(B40=$B$11,B40="Both",$B$11="Both"),"Application aligned","Check fork/shock application"))</x:f>
        <x:v>Application aligned</x:v>
      </x:c>
      <x:c r="M40" s="64"/>
      <x:c r="N40" s="64"/>
      <x:c r="O40" s="64"/>
      <x:c r="P40" s="64"/>
      <x:c r="Q40" s="64"/>
      <x:c r="R40" s="64"/>
      <x:c r="S40" s="64"/>
      <x:c r="T40" s="64"/>
      <x:c r="U40" s="64"/>
      <x:c r="V40" s="64"/>
      <x:c r="W40" s="64"/>
      <x:c r="X40" s="64"/>
      <x:c r="Y40" s="64"/>
      <x:c r="Z40" s="64"/>
      <x:c r="AA40" s="64"/>
      <x:c r="AB40" s="64"/>
    </x:row>
    <x:row r="41" ht="19" customHeight="1">
      <x:c r="A41" s="21" t="str">
        <x:f>'Master Database'!A17</x:f>
        <x:v>Castrol — Synthetic Fork Oil 5W</x:v>
      </x:c>
      <x:c r="B41" s="21" t="str">
        <x:f>'Master Database'!D17</x:f>
        <x:v>Fork</x:v>
      </x:c>
      <x:c r="C41" s="21" t="str">
        <x:f>'Master Database'!F17</x:f>
        <x:v>5W</x:v>
      </x:c>
      <x:c r="D41" s="23" t="n">
        <x:f>'Master Database'!H17</x:f>
        <x:v>28.1</x:v>
      </x:c>
      <x:c r="E41" s="23" t="n">
        <x:f>'Master Database'!J17</x:f>
        <x:v>5.7</x:v>
      </x:c>
      <x:c r="F41" s="23" t="n">
        <x:f>'Master Database'!L17</x:f>
        <x:v>150</x:v>
      </x:c>
      <x:c r="G41" s="40" t="n">
        <x:f>IF(OR($B$6="",A41=$B$6,NOT(ISNUMBER(D41)),NOT(ISNUMBER($B$8))),"",ABS(D41-$B$8)/$B$8)</x:f>
        <x:v>0.734567901234568</x:v>
      </x:c>
      <x:c r="H41" s="40" t="n">
        <x:f>IF(OR($B$6="",A41=$B$6,NOT(ISNUMBER(E41)),NOT(ISNUMBER($B$9))),"",ABS(E41-$B$9)/$B$9)</x:f>
        <x:v>0.2954545454545454</x:v>
      </x:c>
      <x:c r="I41" s="40" t="n">
        <x:f>IF(OR($B$6="",A41=$B$6,NOT(ISNUMBER(F41)),NOT(ISNUMBER($B$10))),"",ABS(F41-$B$10)/$B$10)</x:f>
        <x:v>0.2537313432835821</x:v>
      </x:c>
      <x:c r="J41" s="40" t="n">
        <x:f>IF(G41="","",0.6*G41+0.3*IF(H41="",G41,H41)+0.1*IF(I41="",0,I41)+IF(OR(B41=$B$11,B41="Both",$B$11="Both"),0,0.5))</x:f>
        <x:v>0.5547502387054627</x:v>
      </x:c>
      <x:c r="K41" s="21" t="n">
        <x:f>IF(J41="","",COUNTIF($J$32:$J$148,"&lt;"&amp;J41)-COUNTBLANK($J$32:$J$148)+COUNTIF($J$32:J41,J41))</x:f>
        <x:v>24</x:v>
      </x:c>
      <x:c r="L41" s="21" t="str">
        <x:f>IF(A41="","",IF(OR(B41=$B$11,B41="Both",$B$11="Both"),"Application aligned","Check fork/shock application"))</x:f>
        <x:v>Application aligned</x:v>
      </x:c>
      <x:c r="M41" s="64"/>
      <x:c r="N41" s="64"/>
      <x:c r="O41" s="64"/>
      <x:c r="P41" s="64"/>
      <x:c r="Q41" s="64"/>
      <x:c r="R41" s="64"/>
      <x:c r="S41" s="64"/>
      <x:c r="T41" s="64"/>
      <x:c r="U41" s="64"/>
      <x:c r="V41" s="64"/>
      <x:c r="W41" s="64"/>
      <x:c r="X41" s="64"/>
      <x:c r="Y41" s="64"/>
      <x:c r="Z41" s="64"/>
      <x:c r="AA41" s="64"/>
      <x:c r="AB41" s="64"/>
    </x:row>
    <x:row r="42" ht="19" customHeight="1">
      <x:c r="A42" s="21" t="str">
        <x:f>'Master Database'!A18</x:f>
        <x:v>Castrol — Fork Oil 10W</x:v>
      </x:c>
      <x:c r="B42" s="21" t="str">
        <x:f>'Master Database'!D18</x:f>
        <x:v>Fork</x:v>
      </x:c>
      <x:c r="C42" s="21" t="str">
        <x:f>'Master Database'!F18</x:f>
        <x:v>10W</x:v>
      </x:c>
      <x:c r="D42" s="23" t="n">
        <x:f>'Master Database'!H18</x:f>
        <x:v>32</x:v>
      </x:c>
      <x:c r="E42" s="23" t="n">
        <x:f>'Master Database'!J18</x:f>
        <x:v>6.4</x:v>
      </x:c>
      <x:c r="F42" s="23" t="n">
        <x:f>'Master Database'!L18</x:f>
        <x:v>150</x:v>
      </x:c>
      <x:c r="G42" s="40" t="n">
        <x:f>IF(OR($B$6="",A42=$B$6,NOT(ISNUMBER(D42)),NOT(ISNUMBER($B$8))),"",ABS(D42-$B$8)/$B$8)</x:f>
        <x:v>0.9753086419753088</x:v>
      </x:c>
      <x:c r="H42" s="40" t="n">
        <x:f>IF(OR($B$6="",A42=$B$6,NOT(ISNUMBER(E42)),NOT(ISNUMBER($B$9))),"",ABS(E42-$B$9)/$B$9)</x:f>
        <x:v>0.45454545454545453</x:v>
      </x:c>
      <x:c r="I42" s="40" t="n">
        <x:f>IF(OR($B$6="",A42=$B$6,NOT(ISNUMBER(F42)),NOT(ISNUMBER($B$10))),"",ABS(F42-$B$10)/$B$10)</x:f>
        <x:v>0.2537313432835821</x:v>
      </x:c>
      <x:c r="J42" s="40" t="n">
        <x:f>IF(G42="","",0.6*G42+0.3*IF(H42="",G42,H42)+0.1*IF(I42="",0,I42)+IF(OR(B42=$B$11,B42="Both",$B$11="Both"),0,0.5))</x:f>
        <x:v>0.7469219558771798</x:v>
      </x:c>
      <x:c r="K42" s="21" t="n">
        <x:f>IF(J42="","",COUNTIF($J$32:$J$148,"&lt;"&amp;J42)-COUNTBLANK($J$32:$J$148)+COUNTIF($J$32:J42,J42))</x:f>
        <x:v>33</x:v>
      </x:c>
      <x:c r="L42" s="21" t="str">
        <x:f>IF(A42="","",IF(OR(B42=$B$11,B42="Both",$B$11="Both"),"Application aligned","Check fork/shock application"))</x:f>
        <x:v>Application aligned</x:v>
      </x:c>
      <x:c r="M42" s="64"/>
      <x:c r="N42" s="64"/>
      <x:c r="O42" s="64"/>
      <x:c r="P42" s="64"/>
      <x:c r="Q42" s="64"/>
      <x:c r="R42" s="64"/>
      <x:c r="S42" s="64"/>
      <x:c r="T42" s="64"/>
      <x:c r="U42" s="64"/>
      <x:c r="V42" s="64"/>
      <x:c r="W42" s="64"/>
      <x:c r="X42" s="64"/>
      <x:c r="Y42" s="64"/>
      <x:c r="Z42" s="64"/>
      <x:c r="AA42" s="64"/>
      <x:c r="AB42" s="64"/>
    </x:row>
    <x:row r="43" ht="19" customHeight="1">
      <x:c r="A43" s="21" t="str">
        <x:f>'Master Database'!A19</x:f>
        <x:v>Castrol — Fork Oil 15W</x:v>
      </x:c>
      <x:c r="B43" s="21" t="str">
        <x:f>'Master Database'!D19</x:f>
        <x:v>Fork</x:v>
      </x:c>
      <x:c r="C43" s="21" t="str">
        <x:f>'Master Database'!F19</x:f>
        <x:v>15W</x:v>
      </x:c>
      <x:c r="D43" s="23" t="n">
        <x:f>'Master Database'!H19</x:f>
        <x:v>46</x:v>
      </x:c>
      <x:c r="E43" s="23" t="n">
        <x:f>'Master Database'!J19</x:f>
        <x:v>8.2</x:v>
      </x:c>
      <x:c r="F43" s="23" t="n">
        <x:f>'Master Database'!L19</x:f>
        <x:v>150</x:v>
      </x:c>
      <x:c r="G43" s="40" t="n">
        <x:f>IF(OR($B$6="",A43=$B$6,NOT(ISNUMBER(D43)),NOT(ISNUMBER($B$8))),"",ABS(D43-$B$8)/$B$8)</x:f>
        <x:v>1.8395061728395063</x:v>
      </x:c>
      <x:c r="H43" s="40" t="n">
        <x:f>IF(OR($B$6="",A43=$B$6,NOT(ISNUMBER(E43)),NOT(ISNUMBER($B$9))),"",ABS(E43-$B$9)/$B$9)</x:f>
        <x:v>0.8636363636363633</x:v>
      </x:c>
      <x:c r="I43" s="40" t="n">
        <x:f>IF(OR($B$6="",A43=$B$6,NOT(ISNUMBER(F43)),NOT(ISNUMBER($B$10))),"",ABS(F43-$B$10)/$B$10)</x:f>
        <x:v>0.2537313432835821</x:v>
      </x:c>
      <x:c r="J43" s="40" t="n">
        <x:f>IF(G43="","",0.6*G43+0.3*IF(H43="",G43,H43)+0.1*IF(I43="",0,I43)+IF(OR(B43=$B$11,B43="Both",$B$11="Both"),0,0.5))</x:f>
        <x:v>1.3881677471229712</x:v>
      </x:c>
      <x:c r="K43" s="21" t="n">
        <x:f>IF(J43="","",COUNTIF($J$32:$J$148,"&lt;"&amp;J43)-COUNTBLANK($J$32:$J$148)+COUNTIF($J$32:J43,J43))</x:f>
        <x:v>89</x:v>
      </x:c>
      <x:c r="L43" s="21" t="str">
        <x:f>IF(A43="","",IF(OR(B43=$B$11,B43="Both",$B$11="Both"),"Application aligned","Check fork/shock application"))</x:f>
        <x:v>Application aligned</x:v>
      </x:c>
      <x:c r="M43" s="64"/>
      <x:c r="N43" s="64"/>
      <x:c r="O43" s="64"/>
      <x:c r="P43" s="64"/>
      <x:c r="Q43" s="64"/>
      <x:c r="R43" s="64"/>
      <x:c r="S43" s="64"/>
      <x:c r="T43" s="64"/>
      <x:c r="U43" s="64"/>
      <x:c r="V43" s="64"/>
      <x:c r="W43" s="64"/>
      <x:c r="X43" s="64"/>
      <x:c r="Y43" s="64"/>
      <x:c r="Z43" s="64"/>
      <x:c r="AA43" s="64"/>
      <x:c r="AB43" s="64"/>
    </x:row>
    <x:row r="44" ht="19" customHeight="1">
      <x:c r="A44" s="21" t="str">
        <x:f>'Master Database'!A20</x:f>
        <x:v>Castrol — Fork Oil 20W</x:v>
      </x:c>
      <x:c r="B44" s="21" t="str">
        <x:f>'Master Database'!D20</x:f>
        <x:v>Fork</x:v>
      </x:c>
      <x:c r="C44" s="21" t="str">
        <x:f>'Master Database'!F20</x:f>
        <x:v>20W</x:v>
      </x:c>
      <x:c r="D44" s="23" t="n">
        <x:f>'Master Database'!H20</x:f>
        <x:v>68</x:v>
      </x:c>
      <x:c r="E44" s="23" t="n">
        <x:f>'Master Database'!J20</x:f>
        <x:v>10.4</x:v>
      </x:c>
      <x:c r="F44" s="23" t="n">
        <x:f>'Master Database'!L20</x:f>
        <x:v>140</x:v>
      </x:c>
      <x:c r="G44" s="40" t="n">
        <x:f>IF(OR($B$6="",A44=$B$6,NOT(ISNUMBER(D44)),NOT(ISNUMBER($B$8))),"",ABS(D44-$B$8)/$B$8)</x:f>
        <x:v>3.197530864197531</x:v>
      </x:c>
      <x:c r="H44" s="40" t="n">
        <x:f>IF(OR($B$6="",A44=$B$6,NOT(ISNUMBER(E44)),NOT(ISNUMBER($B$9))),"",ABS(E44-$B$9)/$B$9)</x:f>
        <x:v>1.3636363636363635</x:v>
      </x:c>
      <x:c r="I44" s="40" t="n">
        <x:f>IF(OR($B$6="",A44=$B$6,NOT(ISNUMBER(F44)),NOT(ISNUMBER($B$10))),"",ABS(F44-$B$10)/$B$10)</x:f>
        <x:v>0.3034825870646766</x:v>
      </x:c>
      <x:c r="J44" s="40" t="n">
        <x:f>IF(G44="","",0.6*G44+0.3*IF(H44="",G44,H44)+0.1*IF(I44="",0,I44)+IF(OR(B44=$B$11,B44="Both",$B$11="Both"),0,0.5))</x:f>
        <x:v>2.3579576863158955</x:v>
      </x:c>
      <x:c r="K44" s="21" t="n">
        <x:f>IF(J44="","",COUNTIF($J$32:$J$148,"&lt;"&amp;J44)-COUNTBLANK($J$32:$J$148)+COUNTIF($J$32:J44,J44))</x:f>
        <x:v>107</x:v>
      </x:c>
      <x:c r="L44" s="21" t="str">
        <x:f>IF(A44="","",IF(OR(B44=$B$11,B44="Both",$B$11="Both"),"Application aligned","Check fork/shock application"))</x:f>
        <x:v>Application aligned</x:v>
      </x:c>
      <x:c r="M44" s="64"/>
      <x:c r="N44" s="64"/>
      <x:c r="O44" s="64"/>
      <x:c r="P44" s="64"/>
      <x:c r="Q44" s="64"/>
      <x:c r="R44" s="64"/>
      <x:c r="S44" s="64"/>
      <x:c r="T44" s="64"/>
      <x:c r="U44" s="64"/>
      <x:c r="V44" s="64"/>
      <x:c r="W44" s="64"/>
      <x:c r="X44" s="64"/>
      <x:c r="Y44" s="64"/>
      <x:c r="Z44" s="64"/>
      <x:c r="AA44" s="64"/>
      <x:c r="AB44" s="64"/>
    </x:row>
    <x:row r="45" ht="19" customHeight="1">
      <x:c r="A45" s="21" t="str">
        <x:f>'Master Database'!A21</x:f>
        <x:v>Fuchs Silkolene — RSF 2.5</x:v>
      </x:c>
      <x:c r="B45" s="21" t="str">
        <x:f>'Master Database'!D21</x:f>
        <x:v>Both</x:v>
      </x:c>
      <x:c r="C45" s="21" t="str">
        <x:f>'Master Database'!F21</x:f>
        <x:v>2.5</x:v>
      </x:c>
      <x:c r="D45" s="23" t="n">
        <x:f>'Master Database'!H21</x:f>
        <x:v>15</x:v>
      </x:c>
      <x:c r="E45" s="23" t="n">
        <x:f>'Master Database'!J21</x:f>
        <x:v>0</x:v>
      </x:c>
      <x:c r="F45" s="23" t="n">
        <x:f>'Master Database'!L21</x:f>
        <x:v>0</x:v>
      </x:c>
      <x:c r="G45" s="40" t="n">
        <x:f>IF(OR($B$6="",A45=$B$6,NOT(ISNUMBER(D45)),NOT(ISNUMBER($B$8))),"",ABS(D45-$B$8)/$B$8)</x:f>
        <x:v>0.07407407407407403</x:v>
      </x:c>
      <x:c r="H45" s="40" t="n">
        <x:f>IF(OR($B$6="",A45=$B$6,NOT(ISNUMBER(E45)),NOT(ISNUMBER($B$9))),"",ABS(E45-$B$9)/$B$9)</x:f>
        <x:v>1</x:v>
      </x:c>
      <x:c r="I45" s="40" t="n">
        <x:f>IF(OR($B$6="",A45=$B$6,NOT(ISNUMBER(F45)),NOT(ISNUMBER($B$10))),"",ABS(F45-$B$10)/$B$10)</x:f>
        <x:v>1</x:v>
      </x:c>
      <x:c r="J45" s="40" t="n">
        <x:f>IF(G45="","",0.6*G45+0.3*IF(H45="",G45,H45)+0.1*IF(I45="",0,I45)+IF(OR(B45=$B$11,B45="Both",$B$11="Both"),0,0.5))</x:f>
        <x:v>0.4444444444444444</x:v>
      </x:c>
      <x:c r="K45" s="21" t="n">
        <x:f>IF(J45="","",COUNTIF($J$32:$J$148,"&lt;"&amp;J45)-COUNTBLANK($J$32:$J$148)+COUNTIF($J$32:J45,J45))</x:f>
        <x:v>20</x:v>
      </x:c>
      <x:c r="L45" s="21" t="str">
        <x:f>IF(A45="","",IF(OR(B45=$B$11,B45="Both",$B$11="Both"),"Application aligned","Check fork/shock application"))</x:f>
        <x:v>Application aligned</x:v>
      </x:c>
      <x:c r="M45" s="64"/>
      <x:c r="N45" s="64"/>
      <x:c r="O45" s="64"/>
      <x:c r="P45" s="64"/>
      <x:c r="Q45" s="64"/>
      <x:c r="R45" s="64"/>
      <x:c r="S45" s="64"/>
      <x:c r="T45" s="64"/>
      <x:c r="U45" s="64"/>
      <x:c r="V45" s="64"/>
      <x:c r="W45" s="64"/>
      <x:c r="X45" s="64"/>
      <x:c r="Y45" s="64"/>
      <x:c r="Z45" s="64"/>
      <x:c r="AA45" s="64"/>
      <x:c r="AB45" s="64"/>
    </x:row>
    <x:row r="46" ht="19" customHeight="1">
      <x:c r="A46" s="21" t="str">
        <x:f>'Master Database'!A22</x:f>
        <x:v>Fuchs Silkolene — RSF 5</x:v>
      </x:c>
      <x:c r="B46" s="21" t="str">
        <x:f>'Master Database'!D22</x:f>
        <x:v>Both</x:v>
      </x:c>
      <x:c r="C46" s="21" t="str">
        <x:f>'Master Database'!F22</x:f>
        <x:v>5</x:v>
      </x:c>
      <x:c r="D46" s="23" t="n">
        <x:f>'Master Database'!H22</x:f>
        <x:v>22</x:v>
      </x:c>
      <x:c r="E46" s="23" t="n">
        <x:f>'Master Database'!J22</x:f>
        <x:v>0</x:v>
      </x:c>
      <x:c r="F46" s="23" t="n">
        <x:f>'Master Database'!L22</x:f>
        <x:v>0</x:v>
      </x:c>
      <x:c r="G46" s="40" t="n">
        <x:f>IF(OR($B$6="",A46=$B$6,NOT(ISNUMBER(D46)),NOT(ISNUMBER($B$8))),"",ABS(D46-$B$8)/$B$8)</x:f>
        <x:v>0.3580246913580247</x:v>
      </x:c>
      <x:c r="H46" s="40" t="n">
        <x:f>IF(OR($B$6="",A46=$B$6,NOT(ISNUMBER(E46)),NOT(ISNUMBER($B$9))),"",ABS(E46-$B$9)/$B$9)</x:f>
        <x:v>1</x:v>
      </x:c>
      <x:c r="I46" s="40" t="n">
        <x:f>IF(OR($B$6="",A46=$B$6,NOT(ISNUMBER(F46)),NOT(ISNUMBER($B$10))),"",ABS(F46-$B$10)/$B$10)</x:f>
        <x:v>1</x:v>
      </x:c>
      <x:c r="J46" s="40" t="n">
        <x:f>IF(G46="","",0.6*G46+0.3*IF(H46="",G46,H46)+0.1*IF(I46="",0,I46)+IF(OR(B46=$B$11,B46="Both",$B$11="Both"),0,0.5))</x:f>
        <x:v>0.6148148148148148</x:v>
      </x:c>
      <x:c r="K46" s="21" t="n">
        <x:f>IF(J46="","",COUNTIF($J$32:$J$148,"&lt;"&amp;J46)-COUNTBLANK($J$32:$J$148)+COUNTIF($J$32:J46,J46))</x:f>
        <x:v>27</x:v>
      </x:c>
      <x:c r="L46" s="21" t="str">
        <x:f>IF(A46="","",IF(OR(B46=$B$11,B46="Both",$B$11="Both"),"Application aligned","Check fork/shock application"))</x:f>
        <x:v>Application aligned</x:v>
      </x:c>
      <x:c r="M46" s="64"/>
      <x:c r="N46" s="64"/>
      <x:c r="O46" s="64"/>
      <x:c r="P46" s="64"/>
      <x:c r="Q46" s="64"/>
      <x:c r="R46" s="64"/>
      <x:c r="S46" s="64"/>
      <x:c r="T46" s="64"/>
      <x:c r="U46" s="64"/>
      <x:c r="V46" s="64"/>
      <x:c r="W46" s="64"/>
      <x:c r="X46" s="64"/>
      <x:c r="Y46" s="64"/>
      <x:c r="Z46" s="64"/>
      <x:c r="AA46" s="64"/>
      <x:c r="AB46" s="64"/>
    </x:row>
    <x:row r="47" ht="19" customHeight="1">
      <x:c r="A47" s="21" t="str">
        <x:f>'Master Database'!A23</x:f>
        <x:v>Fuchs Silkolene — RSF 7.5</x:v>
      </x:c>
      <x:c r="B47" s="21" t="str">
        <x:f>'Master Database'!D23</x:f>
        <x:v>Both</x:v>
      </x:c>
      <x:c r="C47" s="21" t="str">
        <x:f>'Master Database'!F23</x:f>
        <x:v>7.5</x:v>
      </x:c>
      <x:c r="D47" s="23" t="n">
        <x:f>'Master Database'!H23</x:f>
        <x:v>32</x:v>
      </x:c>
      <x:c r="E47" s="23" t="n">
        <x:f>'Master Database'!J23</x:f>
        <x:v>0</x:v>
      </x:c>
      <x:c r="F47" s="23" t="n">
        <x:f>'Master Database'!L23</x:f>
        <x:v>0</x:v>
      </x:c>
      <x:c r="G47" s="40" t="n">
        <x:f>IF(OR($B$6="",A47=$B$6,NOT(ISNUMBER(D47)),NOT(ISNUMBER($B$8))),"",ABS(D47-$B$8)/$B$8)</x:f>
        <x:v>0.9753086419753088</x:v>
      </x:c>
      <x:c r="H47" s="40" t="n">
        <x:f>IF(OR($B$6="",A47=$B$6,NOT(ISNUMBER(E47)),NOT(ISNUMBER($B$9))),"",ABS(E47-$B$9)/$B$9)</x:f>
        <x:v>1</x:v>
      </x:c>
      <x:c r="I47" s="40" t="n">
        <x:f>IF(OR($B$6="",A47=$B$6,NOT(ISNUMBER(F47)),NOT(ISNUMBER($B$10))),"",ABS(F47-$B$10)/$B$10)</x:f>
        <x:v>1</x:v>
      </x:c>
      <x:c r="J47" s="40" t="n">
        <x:f>IF(G47="","",0.6*G47+0.3*IF(H47="",G47,H47)+0.1*IF(I47="",0,I47)+IF(OR(B47=$B$11,B47="Both",$B$11="Both"),0,0.5))</x:f>
        <x:v>0.9851851851851853</x:v>
      </x:c>
      <x:c r="K47" s="21" t="n">
        <x:f>IF(J47="","",COUNTIF($J$32:$J$148,"&lt;"&amp;J47)-COUNTBLANK($J$32:$J$148)+COUNTIF($J$32:J47,J47))</x:f>
        <x:v>44</x:v>
      </x:c>
      <x:c r="L47" s="21" t="str">
        <x:f>IF(A47="","",IF(OR(B47=$B$11,B47="Both",$B$11="Both"),"Application aligned","Check fork/shock application"))</x:f>
        <x:v>Application aligned</x:v>
      </x:c>
      <x:c r="M47" s="64"/>
      <x:c r="N47" s="64"/>
      <x:c r="O47" s="64"/>
      <x:c r="P47" s="64"/>
      <x:c r="Q47" s="64"/>
      <x:c r="R47" s="64"/>
      <x:c r="S47" s="64"/>
      <x:c r="T47" s="64"/>
      <x:c r="U47" s="64"/>
      <x:c r="V47" s="64"/>
      <x:c r="W47" s="64"/>
      <x:c r="X47" s="64"/>
      <x:c r="Y47" s="64"/>
      <x:c r="Z47" s="64"/>
      <x:c r="AA47" s="64"/>
      <x:c r="AB47" s="64"/>
    </x:row>
    <x:row r="48" ht="19" customHeight="1">
      <x:c r="A48" s="21" t="str">
        <x:f>'Master Database'!A24</x:f>
        <x:v>Fuchs Silkolene — RSF 10</x:v>
      </x:c>
      <x:c r="B48" s="21" t="str">
        <x:f>'Master Database'!D24</x:f>
        <x:v>Both</x:v>
      </x:c>
      <x:c r="C48" s="21" t="str">
        <x:f>'Master Database'!F24</x:f>
        <x:v>10</x:v>
      </x:c>
      <x:c r="D48" s="23" t="n">
        <x:f>'Master Database'!H24</x:f>
        <x:v>46</x:v>
      </x:c>
      <x:c r="E48" s="23" t="n">
        <x:f>'Master Database'!J24</x:f>
        <x:v>0</x:v>
      </x:c>
      <x:c r="F48" s="23" t="n">
        <x:f>'Master Database'!L24</x:f>
        <x:v>0</x:v>
      </x:c>
      <x:c r="G48" s="40" t="n">
        <x:f>IF(OR($B$6="",A48=$B$6,NOT(ISNUMBER(D48)),NOT(ISNUMBER($B$8))),"",ABS(D48-$B$8)/$B$8)</x:f>
        <x:v>1.8395061728395063</x:v>
      </x:c>
      <x:c r="H48" s="40" t="n">
        <x:f>IF(OR($B$6="",A48=$B$6,NOT(ISNUMBER(E48)),NOT(ISNUMBER($B$9))),"",ABS(E48-$B$9)/$B$9)</x:f>
        <x:v>1</x:v>
      </x:c>
      <x:c r="I48" s="40" t="n">
        <x:f>IF(OR($B$6="",A48=$B$6,NOT(ISNUMBER(F48)),NOT(ISNUMBER($B$10))),"",ABS(F48-$B$10)/$B$10)</x:f>
        <x:v>1</x:v>
      </x:c>
      <x:c r="J48" s="40" t="n">
        <x:f>IF(G48="","",0.6*G48+0.3*IF(H48="",G48,H48)+0.1*IF(I48="",0,I48)+IF(OR(B48=$B$11,B48="Both",$B$11="Both"),0,0.5))</x:f>
        <x:v>1.503703703703704</x:v>
      </x:c>
      <x:c r="K48" s="21" t="n">
        <x:f>IF(J48="","",COUNTIF($J$32:$J$148,"&lt;"&amp;J48)-COUNTBLANK($J$32:$J$148)+COUNTIF($J$32:J48,J48))</x:f>
        <x:v>98</x:v>
      </x:c>
      <x:c r="L48" s="21" t="str">
        <x:f>IF(A48="","",IF(OR(B48=$B$11,B48="Both",$B$11="Both"),"Application aligned","Check fork/shock application"))</x:f>
        <x:v>Application aligned</x:v>
      </x:c>
      <x:c r="M48" s="64"/>
      <x:c r="N48" s="64"/>
      <x:c r="O48" s="64"/>
      <x:c r="P48" s="64"/>
      <x:c r="Q48" s="64"/>
      <x:c r="R48" s="64"/>
      <x:c r="S48" s="64"/>
      <x:c r="T48" s="64"/>
      <x:c r="U48" s="64"/>
      <x:c r="V48" s="64"/>
      <x:c r="W48" s="64"/>
      <x:c r="X48" s="64"/>
      <x:c r="Y48" s="64"/>
      <x:c r="Z48" s="64"/>
      <x:c r="AA48" s="64"/>
      <x:c r="AB48" s="64"/>
    </x:row>
    <x:row r="49" ht="19" customHeight="1">
      <x:c r="A49" s="21" t="str">
        <x:f>'Master Database'!A25</x:f>
        <x:v>Fuchs Silkolene — RSF 15</x:v>
      </x:c>
      <x:c r="B49" s="21" t="str">
        <x:f>'Master Database'!D25</x:f>
        <x:v>Both</x:v>
      </x:c>
      <x:c r="C49" s="21" t="str">
        <x:f>'Master Database'!F25</x:f>
        <x:v>15</x:v>
      </x:c>
      <x:c r="D49" s="23" t="n">
        <x:f>'Master Database'!H25</x:f>
        <x:v>100</x:v>
      </x:c>
      <x:c r="E49" s="23" t="n">
        <x:f>'Master Database'!J25</x:f>
        <x:v>0</x:v>
      </x:c>
      <x:c r="F49" s="23" t="n">
        <x:f>'Master Database'!L25</x:f>
        <x:v>0</x:v>
      </x:c>
      <x:c r="G49" s="40" t="n">
        <x:f>IF(OR($B$6="",A49=$B$6,NOT(ISNUMBER(D49)),NOT(ISNUMBER($B$8))),"",ABS(D49-$B$8)/$B$8)</x:f>
        <x:v>5.172839506172839</x:v>
      </x:c>
      <x:c r="H49" s="40" t="n">
        <x:f>IF(OR($B$6="",A49=$B$6,NOT(ISNUMBER(E49)),NOT(ISNUMBER($B$9))),"",ABS(E49-$B$9)/$B$9)</x:f>
        <x:v>1</x:v>
      </x:c>
      <x:c r="I49" s="40" t="n">
        <x:f>IF(OR($B$6="",A49=$B$6,NOT(ISNUMBER(F49)),NOT(ISNUMBER($B$10))),"",ABS(F49-$B$10)/$B$10)</x:f>
        <x:v>1</x:v>
      </x:c>
      <x:c r="J49" s="40" t="n">
        <x:f>IF(G49="","",0.6*G49+0.3*IF(H49="",G49,H49)+0.1*IF(I49="",0,I49)+IF(OR(B49=$B$11,B49="Both",$B$11="Both"),0,0.5))</x:f>
        <x:v>3.5037037037037035</x:v>
      </x:c>
      <x:c r="K49" s="21" t="n">
        <x:f>IF(J49="","",COUNTIF($J$32:$J$148,"&lt;"&amp;J49)-COUNTBLANK($J$32:$J$148)+COUNTIF($J$32:J49,J49))</x:f>
        <x:v>113</x:v>
      </x:c>
      <x:c r="L49" s="21" t="str">
        <x:f>IF(A49="","",IF(OR(B49=$B$11,B49="Both",$B$11="Both"),"Application aligned","Check fork/shock application"))</x:f>
        <x:v>Application aligned</x:v>
      </x:c>
      <x:c r="M49" s="64"/>
      <x:c r="N49" s="64"/>
      <x:c r="O49" s="64"/>
      <x:c r="P49" s="64"/>
      <x:c r="Q49" s="64"/>
      <x:c r="R49" s="64"/>
      <x:c r="S49" s="64"/>
      <x:c r="T49" s="64"/>
      <x:c r="U49" s="64"/>
      <x:c r="V49" s="64"/>
      <x:c r="W49" s="64"/>
      <x:c r="X49" s="64"/>
      <x:c r="Y49" s="64"/>
      <x:c r="Z49" s="64"/>
      <x:c r="AA49" s="64"/>
      <x:c r="AB49" s="64"/>
    </x:row>
    <x:row r="50" ht="19" customHeight="1">
      <x:c r="A50" s="21" t="str">
        <x:f>'Master Database'!A26</x:f>
        <x:v>Honda — Honda Ultra Cushion Oil SS-8</x:v>
      </x:c>
      <x:c r="B50" s="21" t="str">
        <x:f>'Master Database'!D26</x:f>
        <x:v>Fork</x:v>
      </x:c>
      <x:c r="C50" s="21" t="str">
        <x:f>'Master Database'!F26</x:f>
        <x:v>SS-8</x:v>
      </x:c>
      <x:c r="D50" s="23" t="n">
        <x:f>'Master Database'!H26</x:f>
        <x:v>0</x:v>
      </x:c>
      <x:c r="E50" s="23" t="n">
        <x:f>'Master Database'!J26</x:f>
        <x:v>0</x:v>
      </x:c>
      <x:c r="F50" s="23" t="n">
        <x:f>'Master Database'!L26</x:f>
        <x:v>0</x:v>
      </x:c>
      <x:c r="G50" s="40" t="n">
        <x:f>IF(OR($B$6="",A50=$B$6,NOT(ISNUMBER(D50)),NOT(ISNUMBER($B$8))),"",ABS(D50-$B$8)/$B$8)</x:f>
        <x:v>1</x:v>
      </x:c>
      <x:c r="H50" s="40" t="n">
        <x:f>IF(OR($B$6="",A50=$B$6,NOT(ISNUMBER(E50)),NOT(ISNUMBER($B$9))),"",ABS(E50-$B$9)/$B$9)</x:f>
        <x:v>1</x:v>
      </x:c>
      <x:c r="I50" s="40" t="n">
        <x:f>IF(OR($B$6="",A50=$B$6,NOT(ISNUMBER(F50)),NOT(ISNUMBER($B$10))),"",ABS(F50-$B$10)/$B$10)</x:f>
        <x:v>1</x:v>
      </x:c>
      <x:c r="J50" s="40" t="n">
        <x:f>IF(G50="","",0.6*G50+0.3*IF(H50="",G50,H50)+0.1*IF(I50="",0,I50)+IF(OR(B50=$B$11,B50="Both",$B$11="Both"),0,0.5))</x:f>
        <x:v>0.9999999999999999</x:v>
      </x:c>
      <x:c r="K50" s="21" t="n">
        <x:f>IF(J50="","",COUNTIF($J$32:$J$148,"&lt;"&amp;J50)-COUNTBLANK($J$32:$J$148)+COUNTIF($J$32:J50,J50))</x:f>
        <x:v>46</x:v>
      </x:c>
      <x:c r="L50" s="21" t="str">
        <x:f>IF(A50="","",IF(OR(B50=$B$11,B50="Both",$B$11="Both"),"Application aligned","Check fork/shock application"))</x:f>
        <x:v>Application aligned</x:v>
      </x:c>
      <x:c r="M50" s="64"/>
      <x:c r="N50" s="64"/>
      <x:c r="O50" s="64"/>
      <x:c r="P50" s="64"/>
      <x:c r="Q50" s="64"/>
      <x:c r="R50" s="64"/>
      <x:c r="S50" s="64"/>
      <x:c r="T50" s="64"/>
      <x:c r="U50" s="64"/>
      <x:c r="V50" s="64"/>
      <x:c r="W50" s="64"/>
      <x:c r="X50" s="64"/>
      <x:c r="Y50" s="64"/>
      <x:c r="Z50" s="64"/>
      <x:c r="AA50" s="64"/>
      <x:c r="AB50" s="64"/>
    </x:row>
    <x:row r="51" ht="19" customHeight="1">
      <x:c r="A51" s="21" t="str">
        <x:f>'Master Database'!A27</x:f>
        <x:v>Honda — Pro Honda Suspension Fluid SS-7</x:v>
      </x:c>
      <x:c r="B51" s="21" t="str">
        <x:f>'Master Database'!D27</x:f>
        <x:v>Fork</x:v>
      </x:c>
      <x:c r="C51" s="21" t="str">
        <x:f>'Master Database'!F27</x:f>
        <x:v>SS-7</x:v>
      </x:c>
      <x:c r="D51" s="23" t="n">
        <x:f>'Master Database'!H27</x:f>
        <x:v>0</x:v>
      </x:c>
      <x:c r="E51" s="23" t="n">
        <x:f>'Master Database'!J27</x:f>
        <x:v>0</x:v>
      </x:c>
      <x:c r="F51" s="23" t="n">
        <x:f>'Master Database'!L27</x:f>
        <x:v>0</x:v>
      </x:c>
      <x:c r="G51" s="40" t="n">
        <x:f>IF(OR($B$6="",A51=$B$6,NOT(ISNUMBER(D51)),NOT(ISNUMBER($B$8))),"",ABS(D51-$B$8)/$B$8)</x:f>
        <x:v>1</x:v>
      </x:c>
      <x:c r="H51" s="40" t="n">
        <x:f>IF(OR($B$6="",A51=$B$6,NOT(ISNUMBER(E51)),NOT(ISNUMBER($B$9))),"",ABS(E51-$B$9)/$B$9)</x:f>
        <x:v>1</x:v>
      </x:c>
      <x:c r="I51" s="40" t="n">
        <x:f>IF(OR($B$6="",A51=$B$6,NOT(ISNUMBER(F51)),NOT(ISNUMBER($B$10))),"",ABS(F51-$B$10)/$B$10)</x:f>
        <x:v>1</x:v>
      </x:c>
      <x:c r="J51" s="40" t="n">
        <x:f>IF(G51="","",0.6*G51+0.3*IF(H51="",G51,H51)+0.1*IF(I51="",0,I51)+IF(OR(B51=$B$11,B51="Both",$B$11="Both"),0,0.5))</x:f>
        <x:v>0.9999999999999999</x:v>
      </x:c>
      <x:c r="K51" s="21" t="n">
        <x:f>IF(J51="","",COUNTIF($J$32:$J$148,"&lt;"&amp;J51)-COUNTBLANK($J$32:$J$148)+COUNTIF($J$32:J51,J51))</x:f>
        <x:v>47</x:v>
      </x:c>
      <x:c r="L51" s="21" t="str">
        <x:f>IF(A51="","",IF(OR(B51=$B$11,B51="Both",$B$11="Both"),"Application aligned","Check fork/shock application"))</x:f>
        <x:v>Application aligned</x:v>
      </x:c>
      <x:c r="M51" s="64"/>
      <x:c r="N51" s="64"/>
      <x:c r="O51" s="64"/>
      <x:c r="P51" s="64"/>
      <x:c r="Q51" s="64"/>
      <x:c r="R51" s="64"/>
      <x:c r="S51" s="64"/>
      <x:c r="T51" s="64"/>
      <x:c r="U51" s="64"/>
      <x:c r="V51" s="64"/>
      <x:c r="W51" s="64"/>
      <x:c r="X51" s="64"/>
      <x:c r="Y51" s="64"/>
      <x:c r="Z51" s="64"/>
      <x:c r="AA51" s="64"/>
      <x:c r="AB51" s="64"/>
    </x:row>
    <x:row r="52" ht="19" customHeight="1">
      <x:c r="A52" s="21" t="str">
        <x:f>'Master Database'!A28</x:f>
        <x:v>Kawasaki — KHL 15-10 Fork Oil</x:v>
      </x:c>
      <x:c r="B52" s="21" t="str">
        <x:f>'Master Database'!D28</x:f>
        <x:v>Fork</x:v>
      </x:c>
      <x:c r="C52" s="21" t="str">
        <x:f>'Master Database'!F28</x:f>
        <x:v>KHL 15-10</x:v>
      </x:c>
      <x:c r="D52" s="23" t="n">
        <x:f>'Master Database'!H28</x:f>
        <x:v>0</x:v>
      </x:c>
      <x:c r="E52" s="23" t="n">
        <x:f>'Master Database'!J28</x:f>
        <x:v>0</x:v>
      </x:c>
      <x:c r="F52" s="23" t="n">
        <x:f>'Master Database'!L28</x:f>
        <x:v>0</x:v>
      </x:c>
      <x:c r="G52" s="40" t="n">
        <x:f>IF(OR($B$6="",A52=$B$6,NOT(ISNUMBER(D52)),NOT(ISNUMBER($B$8))),"",ABS(D52-$B$8)/$B$8)</x:f>
        <x:v>1</x:v>
      </x:c>
      <x:c r="H52" s="40" t="n">
        <x:f>IF(OR($B$6="",A52=$B$6,NOT(ISNUMBER(E52)),NOT(ISNUMBER($B$9))),"",ABS(E52-$B$9)/$B$9)</x:f>
        <x:v>1</x:v>
      </x:c>
      <x:c r="I52" s="40" t="n">
        <x:f>IF(OR($B$6="",A52=$B$6,NOT(ISNUMBER(F52)),NOT(ISNUMBER($B$10))),"",ABS(F52-$B$10)/$B$10)</x:f>
        <x:v>1</x:v>
      </x:c>
      <x:c r="J52" s="40" t="n">
        <x:f>IF(G52="","",0.6*G52+0.3*IF(H52="",G52,H52)+0.1*IF(I52="",0,I52)+IF(OR(B52=$B$11,B52="Both",$B$11="Both"),0,0.5))</x:f>
        <x:v>0.9999999999999999</x:v>
      </x:c>
      <x:c r="K52" s="21" t="n">
        <x:f>IF(J52="","",COUNTIF($J$32:$J$148,"&lt;"&amp;J52)-COUNTBLANK($J$32:$J$148)+COUNTIF($J$32:J52,J52))</x:f>
        <x:v>48</x:v>
      </x:c>
      <x:c r="L52" s="21" t="str">
        <x:f>IF(A52="","",IF(OR(B52=$B$11,B52="Both",$B$11="Both"),"Application aligned","Check fork/shock application"))</x:f>
        <x:v>Application aligned</x:v>
      </x:c>
      <x:c r="M52" s="64"/>
      <x:c r="N52" s="64"/>
      <x:c r="O52" s="64"/>
      <x:c r="P52" s="64"/>
      <x:c r="Q52" s="64"/>
      <x:c r="R52" s="64"/>
      <x:c r="S52" s="64"/>
      <x:c r="T52" s="64"/>
      <x:c r="U52" s="64"/>
      <x:c r="V52" s="64"/>
      <x:c r="W52" s="64"/>
      <x:c r="X52" s="64"/>
      <x:c r="Y52" s="64"/>
      <x:c r="Z52" s="64"/>
      <x:c r="AA52" s="64"/>
      <x:c r="AB52" s="64"/>
    </x:row>
    <x:row r="53" ht="19" customHeight="1">
      <x:c r="A53" s="21" t="str">
        <x:f>'Master Database'!A29</x:f>
        <x:v>KYB — 01M Fork Oil</x:v>
      </x:c>
      <x:c r="B53" s="21" t="str">
        <x:f>'Master Database'!D29</x:f>
        <x:v>Fork</x:v>
      </x:c>
      <x:c r="C53" s="21" t="str">
        <x:f>'Master Database'!F29</x:f>
        <x:v>01M</x:v>
      </x:c>
      <x:c r="D53" s="23" t="n">
        <x:f>'Master Database'!H29</x:f>
        <x:v>0</x:v>
      </x:c>
      <x:c r="E53" s="23" t="n">
        <x:f>'Master Database'!J29</x:f>
        <x:v>0</x:v>
      </x:c>
      <x:c r="F53" s="23" t="n">
        <x:f>'Master Database'!L29</x:f>
        <x:v>0</x:v>
      </x:c>
      <x:c r="G53" s="40" t="n">
        <x:f>IF(OR($B$6="",A53=$B$6,NOT(ISNUMBER(D53)),NOT(ISNUMBER($B$8))),"",ABS(D53-$B$8)/$B$8)</x:f>
        <x:v>1</x:v>
      </x:c>
      <x:c r="H53" s="40" t="n">
        <x:f>IF(OR($B$6="",A53=$B$6,NOT(ISNUMBER(E53)),NOT(ISNUMBER($B$9))),"",ABS(E53-$B$9)/$B$9)</x:f>
        <x:v>1</x:v>
      </x:c>
      <x:c r="I53" s="40" t="n">
        <x:f>IF(OR($B$6="",A53=$B$6,NOT(ISNUMBER(F53)),NOT(ISNUMBER($B$10))),"",ABS(F53-$B$10)/$B$10)</x:f>
        <x:v>1</x:v>
      </x:c>
      <x:c r="J53" s="40" t="n">
        <x:f>IF(G53="","",0.6*G53+0.3*IF(H53="",G53,H53)+0.1*IF(I53="",0,I53)+IF(OR(B53=$B$11,B53="Both",$B$11="Both"),0,0.5))</x:f>
        <x:v>0.9999999999999999</x:v>
      </x:c>
      <x:c r="K53" s="21" t="n">
        <x:f>IF(J53="","",COUNTIF($J$32:$J$148,"&lt;"&amp;J53)-COUNTBLANK($J$32:$J$148)+COUNTIF($J$32:J53,J53))</x:f>
        <x:v>49</x:v>
      </x:c>
      <x:c r="L53" s="21" t="str">
        <x:f>IF(A53="","",IF(OR(B53=$B$11,B53="Both",$B$11="Both"),"Application aligned","Check fork/shock application"))</x:f>
        <x:v>Application aligned</x:v>
      </x:c>
      <x:c r="M53" s="64"/>
      <x:c r="N53" s="64"/>
      <x:c r="O53" s="64"/>
      <x:c r="P53" s="64"/>
      <x:c r="Q53" s="64"/>
      <x:c r="R53" s="64"/>
      <x:c r="S53" s="64"/>
      <x:c r="T53" s="64"/>
      <x:c r="U53" s="64"/>
      <x:c r="V53" s="64"/>
      <x:c r="W53" s="64"/>
      <x:c r="X53" s="64"/>
      <x:c r="Y53" s="64"/>
      <x:c r="Z53" s="64"/>
      <x:c r="AA53" s="64"/>
      <x:c r="AB53" s="64"/>
    </x:row>
    <x:row r="54" ht="19" customHeight="1">
      <x:c r="A54" s="21" t="str">
        <x:f>'Master Database'!A30</x:f>
        <x:v>KYB — K2C Fork Oil</x:v>
      </x:c>
      <x:c r="B54" s="21" t="str">
        <x:f>'Master Database'!D30</x:f>
        <x:v>Fork</x:v>
      </x:c>
      <x:c r="C54" s="21" t="str">
        <x:f>'Master Database'!F30</x:f>
        <x:v>K2C</x:v>
      </x:c>
      <x:c r="D54" s="23" t="n">
        <x:f>'Master Database'!H30</x:f>
        <x:v>0</x:v>
      </x:c>
      <x:c r="E54" s="23" t="n">
        <x:f>'Master Database'!J30</x:f>
        <x:v>0</x:v>
      </x:c>
      <x:c r="F54" s="23" t="n">
        <x:f>'Master Database'!L30</x:f>
        <x:v>0</x:v>
      </x:c>
      <x:c r="G54" s="40" t="n">
        <x:f>IF(OR($B$6="",A54=$B$6,NOT(ISNUMBER(D54)),NOT(ISNUMBER($B$8))),"",ABS(D54-$B$8)/$B$8)</x:f>
        <x:v>1</x:v>
      </x:c>
      <x:c r="H54" s="40" t="n">
        <x:f>IF(OR($B$6="",A54=$B$6,NOT(ISNUMBER(E54)),NOT(ISNUMBER($B$9))),"",ABS(E54-$B$9)/$B$9)</x:f>
        <x:v>1</x:v>
      </x:c>
      <x:c r="I54" s="40" t="n">
        <x:f>IF(OR($B$6="",A54=$B$6,NOT(ISNUMBER(F54)),NOT(ISNUMBER($B$10))),"",ABS(F54-$B$10)/$B$10)</x:f>
        <x:v>1</x:v>
      </x:c>
      <x:c r="J54" s="40" t="n">
        <x:f>IF(G54="","",0.6*G54+0.3*IF(H54="",G54,H54)+0.1*IF(I54="",0,I54)+IF(OR(B54=$B$11,B54="Both",$B$11="Both"),0,0.5))</x:f>
        <x:v>0.9999999999999999</x:v>
      </x:c>
      <x:c r="K54" s="21" t="n">
        <x:f>IF(J54="","",COUNTIF($J$32:$J$148,"&lt;"&amp;J54)-COUNTBLANK($J$32:$J$148)+COUNTIF($J$32:J54,J54))</x:f>
        <x:v>50</x:v>
      </x:c>
      <x:c r="L54" s="21" t="str">
        <x:f>IF(A54="","",IF(OR(B54=$B$11,B54="Both",$B$11="Both"),"Application aligned","Check fork/shock application"))</x:f>
        <x:v>Application aligned</x:v>
      </x:c>
      <x:c r="M54" s="64"/>
      <x:c r="N54" s="64"/>
      <x:c r="O54" s="64"/>
      <x:c r="P54" s="64"/>
      <x:c r="Q54" s="64"/>
      <x:c r="R54" s="64"/>
      <x:c r="S54" s="64"/>
      <x:c r="T54" s="64"/>
      <x:c r="U54" s="64"/>
      <x:c r="V54" s="64"/>
      <x:c r="W54" s="64"/>
      <x:c r="X54" s="64"/>
      <x:c r="Y54" s="64"/>
      <x:c r="Z54" s="64"/>
      <x:c r="AA54" s="64"/>
      <x:c r="AB54" s="64"/>
    </x:row>
    <x:row r="55" ht="19" customHeight="1">
      <x:c r="A55" s="21" t="str">
        <x:f>'Master Database'!A31</x:f>
        <x:v>KYB — K2C-01 Fork Oil</x:v>
      </x:c>
      <x:c r="B55" s="21" t="str">
        <x:f>'Master Database'!D31</x:f>
        <x:v>Fork</x:v>
      </x:c>
      <x:c r="C55" s="21" t="str">
        <x:f>'Master Database'!F31</x:f>
        <x:v>K2C-01</x:v>
      </x:c>
      <x:c r="D55" s="23" t="n">
        <x:f>'Master Database'!H31</x:f>
        <x:v>0</x:v>
      </x:c>
      <x:c r="E55" s="23" t="n">
        <x:f>'Master Database'!J31</x:f>
        <x:v>0</x:v>
      </x:c>
      <x:c r="F55" s="23" t="n">
        <x:f>'Master Database'!L31</x:f>
        <x:v>0</x:v>
      </x:c>
      <x:c r="G55" s="40" t="n">
        <x:f>IF(OR($B$6="",A55=$B$6,NOT(ISNUMBER(D55)),NOT(ISNUMBER($B$8))),"",ABS(D55-$B$8)/$B$8)</x:f>
        <x:v>1</x:v>
      </x:c>
      <x:c r="H55" s="40" t="n">
        <x:f>IF(OR($B$6="",A55=$B$6,NOT(ISNUMBER(E55)),NOT(ISNUMBER($B$9))),"",ABS(E55-$B$9)/$B$9)</x:f>
        <x:v>1</x:v>
      </x:c>
      <x:c r="I55" s="40" t="n">
        <x:f>IF(OR($B$6="",A55=$B$6,NOT(ISNUMBER(F55)),NOT(ISNUMBER($B$10))),"",ABS(F55-$B$10)/$B$10)</x:f>
        <x:v>1</x:v>
      </x:c>
      <x:c r="J55" s="40" t="n">
        <x:f>IF(G55="","",0.6*G55+0.3*IF(H55="",G55,H55)+0.1*IF(I55="",0,I55)+IF(OR(B55=$B$11,B55="Both",$B$11="Both"),0,0.5))</x:f>
        <x:v>0.9999999999999999</x:v>
      </x:c>
      <x:c r="K55" s="21" t="n">
        <x:f>IF(J55="","",COUNTIF($J$32:$J$148,"&lt;"&amp;J55)-COUNTBLANK($J$32:$J$148)+COUNTIF($J$32:J55,J55))</x:f>
        <x:v>51</x:v>
      </x:c>
      <x:c r="L55" s="21" t="str">
        <x:f>IF(A55="","",IF(OR(B55=$B$11,B55="Both",$B$11="Both"),"Application aligned","Check fork/shock application"))</x:f>
        <x:v>Application aligned</x:v>
      </x:c>
      <x:c r="M55" s="64"/>
      <x:c r="N55" s="64"/>
      <x:c r="O55" s="64"/>
      <x:c r="P55" s="64"/>
      <x:c r="Q55" s="64"/>
      <x:c r="R55" s="64"/>
      <x:c r="S55" s="64"/>
      <x:c r="T55" s="64"/>
      <x:c r="U55" s="64"/>
      <x:c r="V55" s="64"/>
      <x:c r="W55" s="64"/>
      <x:c r="X55" s="64"/>
      <x:c r="Y55" s="64"/>
      <x:c r="Z55" s="64"/>
      <x:c r="AA55" s="64"/>
      <x:c r="AB55" s="64"/>
    </x:row>
    <x:row r="56" ht="19" customHeight="1">
      <x:c r="A56" s="21" t="str">
        <x:f>'Master Database'!A32</x:f>
        <x:v>Liqui Moly — Motorbike Fork Oil 5W Light</x:v>
      </x:c>
      <x:c r="B56" s="21" t="str">
        <x:f>'Master Database'!D32</x:f>
        <x:v>Both</x:v>
      </x:c>
      <x:c r="C56" s="21" t="str">
        <x:f>'Master Database'!F32</x:f>
        <x:v>5W</x:v>
      </x:c>
      <x:c r="D56" s="23" t="n">
        <x:f>'Master Database'!H32</x:f>
        <x:v>18</x:v>
      </x:c>
      <x:c r="E56" s="23" t="n">
        <x:f>'Master Database'!J32</x:f>
        <x:v>4.1</x:v>
      </x:c>
      <x:c r="F56" s="23" t="n">
        <x:f>'Master Database'!L32</x:f>
        <x:v>131</x:v>
      </x:c>
      <x:c r="G56" s="40" t="n">
        <x:f>IF(OR($B$6="",A56=$B$6,NOT(ISNUMBER(D56)),NOT(ISNUMBER($B$8))),"",ABS(D56-$B$8)/$B$8)</x:f>
        <x:v>0.11111111111111116</x:v>
      </x:c>
      <x:c r="H56" s="40" t="n">
        <x:f>IF(OR($B$6="",A56=$B$6,NOT(ISNUMBER(E56)),NOT(ISNUMBER($B$9))),"",ABS(E56-$B$9)/$B$9)</x:f>
        <x:v>0.06818181818181834</x:v>
      </x:c>
      <x:c r="I56" s="40" t="n">
        <x:f>IF(OR($B$6="",A56=$B$6,NOT(ISNUMBER(F56)),NOT(ISNUMBER($B$10))),"",ABS(F56-$B$10)/$B$10)</x:f>
        <x:v>0.3482587064676617</x:v>
      </x:c>
      <x:c r="J56" s="40" t="n">
        <x:f>IF(G56="","",0.6*G56+0.3*IF(H56="",G56,H56)+0.1*IF(I56="",0,I56)+IF(OR(B56=$B$11,B56="Both",$B$11="Both"),0,0.5))</x:f>
        <x:v>0.12194708276797836</x:v>
      </x:c>
      <x:c r="K56" s="21" t="n">
        <x:f>IF(J56="","",COUNTIF($J$32:$J$148,"&lt;"&amp;J56)-COUNTBLANK($J$32:$J$148)+COUNTIF($J$32:J56,J56))</x:f>
        <x:v>5</x:v>
      </x:c>
      <x:c r="L56" s="21" t="str">
        <x:f>IF(A56="","",IF(OR(B56=$B$11,B56="Both",$B$11="Both"),"Application aligned","Check fork/shock application"))</x:f>
        <x:v>Application aligned</x:v>
      </x:c>
      <x:c r="M56" s="64"/>
      <x:c r="N56" s="64"/>
      <x:c r="O56" s="64"/>
      <x:c r="P56" s="64"/>
      <x:c r="Q56" s="64"/>
      <x:c r="R56" s="64"/>
      <x:c r="S56" s="64"/>
      <x:c r="T56" s="64"/>
      <x:c r="U56" s="64"/>
      <x:c r="V56" s="64"/>
      <x:c r="W56" s="64"/>
      <x:c r="X56" s="64"/>
      <x:c r="Y56" s="64"/>
      <x:c r="Z56" s="64"/>
      <x:c r="AA56" s="64"/>
      <x:c r="AB56" s="64"/>
    </x:row>
    <x:row r="57" ht="19" customHeight="1">
      <x:c r="A57" s="21" t="str">
        <x:f>'Master Database'!A33</x:f>
        <x:v>Liqui Moly — Motorbike Fork Oil 10W Medium</x:v>
      </x:c>
      <x:c r="B57" s="21" t="str">
        <x:f>'Master Database'!D33</x:f>
        <x:v>Both</x:v>
      </x:c>
      <x:c r="C57" s="21" t="str">
        <x:f>'Master Database'!F33</x:f>
        <x:v>10W</x:v>
      </x:c>
      <x:c r="D57" s="23" t="n">
        <x:f>'Master Database'!H33</x:f>
        <x:v>0</x:v>
      </x:c>
      <x:c r="E57" s="23" t="n">
        <x:f>'Master Database'!J33</x:f>
        <x:v>0</x:v>
      </x:c>
      <x:c r="F57" s="23" t="n">
        <x:f>'Master Database'!L33</x:f>
        <x:v>0</x:v>
      </x:c>
      <x:c r="G57" s="40" t="n">
        <x:f>IF(OR($B$6="",A57=$B$6,NOT(ISNUMBER(D57)),NOT(ISNUMBER($B$8))),"",ABS(D57-$B$8)/$B$8)</x:f>
        <x:v>1</x:v>
      </x:c>
      <x:c r="H57" s="40" t="n">
        <x:f>IF(OR($B$6="",A57=$B$6,NOT(ISNUMBER(E57)),NOT(ISNUMBER($B$9))),"",ABS(E57-$B$9)/$B$9)</x:f>
        <x:v>1</x:v>
      </x:c>
      <x:c r="I57" s="40" t="n">
        <x:f>IF(OR($B$6="",A57=$B$6,NOT(ISNUMBER(F57)),NOT(ISNUMBER($B$10))),"",ABS(F57-$B$10)/$B$10)</x:f>
        <x:v>1</x:v>
      </x:c>
      <x:c r="J57" s="40" t="n">
        <x:f>IF(G57="","",0.6*G57+0.3*IF(H57="",G57,H57)+0.1*IF(I57="",0,I57)+IF(OR(B57=$B$11,B57="Both",$B$11="Both"),0,0.5))</x:f>
        <x:v>0.9999999999999999</x:v>
      </x:c>
      <x:c r="K57" s="21" t="n">
        <x:f>IF(J57="","",COUNTIF($J$32:$J$148,"&lt;"&amp;J57)-COUNTBLANK($J$32:$J$148)+COUNTIF($J$32:J57,J57))</x:f>
        <x:v>52</x:v>
      </x:c>
      <x:c r="L57" s="21" t="str">
        <x:f>IF(A57="","",IF(OR(B57=$B$11,B57="Both",$B$11="Both"),"Application aligned","Check fork/shock application"))</x:f>
        <x:v>Application aligned</x:v>
      </x:c>
      <x:c r="M57" s="64"/>
      <x:c r="N57" s="64"/>
      <x:c r="O57" s="64"/>
      <x:c r="P57" s="64"/>
      <x:c r="Q57" s="64"/>
      <x:c r="R57" s="64"/>
      <x:c r="S57" s="64"/>
      <x:c r="T57" s="64"/>
      <x:c r="U57" s="64"/>
      <x:c r="V57" s="64"/>
      <x:c r="W57" s="64"/>
      <x:c r="X57" s="64"/>
      <x:c r="Y57" s="64"/>
      <x:c r="Z57" s="64"/>
      <x:c r="AA57" s="64"/>
      <x:c r="AB57" s="64"/>
    </x:row>
    <x:row r="58" ht="19" customHeight="1">
      <x:c r="A58" s="21" t="str">
        <x:f>'Master Database'!A34</x:f>
        <x:v>Liqui Moly — Motorbike Fork Oil 15W Heavy</x:v>
      </x:c>
      <x:c r="B58" s="21" t="str">
        <x:f>'Master Database'!D34</x:f>
        <x:v>Both</x:v>
      </x:c>
      <x:c r="C58" s="21" t="str">
        <x:f>'Master Database'!F34</x:f>
        <x:v>15W</x:v>
      </x:c>
      <x:c r="D58" s="23" t="n">
        <x:f>'Master Database'!H34</x:f>
        <x:v>0</x:v>
      </x:c>
      <x:c r="E58" s="23" t="n">
        <x:f>'Master Database'!J34</x:f>
        <x:v>0</x:v>
      </x:c>
      <x:c r="F58" s="23" t="n">
        <x:f>'Master Database'!L34</x:f>
        <x:v>0</x:v>
      </x:c>
      <x:c r="G58" s="40" t="n">
        <x:f>IF(OR($B$6="",A58=$B$6,NOT(ISNUMBER(D58)),NOT(ISNUMBER($B$8))),"",ABS(D58-$B$8)/$B$8)</x:f>
        <x:v>1</x:v>
      </x:c>
      <x:c r="H58" s="40" t="n">
        <x:f>IF(OR($B$6="",A58=$B$6,NOT(ISNUMBER(E58)),NOT(ISNUMBER($B$9))),"",ABS(E58-$B$9)/$B$9)</x:f>
        <x:v>1</x:v>
      </x:c>
      <x:c r="I58" s="40" t="n">
        <x:f>IF(OR($B$6="",A58=$B$6,NOT(ISNUMBER(F58)),NOT(ISNUMBER($B$10))),"",ABS(F58-$B$10)/$B$10)</x:f>
        <x:v>1</x:v>
      </x:c>
      <x:c r="J58" s="40" t="n">
        <x:f>IF(G58="","",0.6*G58+0.3*IF(H58="",G58,H58)+0.1*IF(I58="",0,I58)+IF(OR(B58=$B$11,B58="Both",$B$11="Both"),0,0.5))</x:f>
        <x:v>0.9999999999999999</x:v>
      </x:c>
      <x:c r="K58" s="21" t="n">
        <x:f>IF(J58="","",COUNTIF($J$32:$J$148,"&lt;"&amp;J58)-COUNTBLANK($J$32:$J$148)+COUNTIF($J$32:J58,J58))</x:f>
        <x:v>53</x:v>
      </x:c>
      <x:c r="L58" s="21" t="str">
        <x:f>IF(A58="","",IF(OR(B58=$B$11,B58="Both",$B$11="Both"),"Application aligned","Check fork/shock application"))</x:f>
        <x:v>Application aligned</x:v>
      </x:c>
      <x:c r="M58" s="64"/>
      <x:c r="N58" s="64"/>
      <x:c r="O58" s="64"/>
      <x:c r="P58" s="64"/>
      <x:c r="Q58" s="64"/>
      <x:c r="R58" s="64"/>
      <x:c r="S58" s="64"/>
      <x:c r="T58" s="64"/>
      <x:c r="U58" s="64"/>
      <x:c r="V58" s="64"/>
      <x:c r="W58" s="64"/>
      <x:c r="X58" s="64"/>
      <x:c r="Y58" s="64"/>
      <x:c r="Z58" s="64"/>
      <x:c r="AA58" s="64"/>
      <x:c r="AB58" s="64"/>
    </x:row>
    <x:row r="59" ht="19" customHeight="1">
      <x:c r="A59" s="21" t="str">
        <x:f>'Master Database'!A35</x:f>
        <x:v>Lucas Oil — Synthetic Fork Oil Light 5WT</x:v>
      </x:c>
      <x:c r="B59" s="21" t="str">
        <x:f>'Master Database'!D35</x:f>
        <x:v>Fork</x:v>
      </x:c>
      <x:c r="C59" s="21" t="str">
        <x:f>'Master Database'!F35</x:f>
        <x:v>5WT</x:v>
      </x:c>
      <x:c r="D59" s="23" t="n">
        <x:f>'Master Database'!H35</x:f>
        <x:v>25.34</x:v>
      </x:c>
      <x:c r="E59" s="23" t="n">
        <x:f>'Master Database'!J35</x:f>
        <x:v>5.5</x:v>
      </x:c>
      <x:c r="F59" s="23" t="n">
        <x:f>'Master Database'!L35</x:f>
        <x:v>148</x:v>
      </x:c>
      <x:c r="G59" s="40" t="n">
        <x:f>IF(OR($B$6="",A59=$B$6,NOT(ISNUMBER(D59)),NOT(ISNUMBER($B$8))),"",ABS(D59-$B$8)/$B$8)</x:f>
        <x:v>0.5641975308641975</x:v>
      </x:c>
      <x:c r="H59" s="40" t="n">
        <x:f>IF(OR($B$6="",A59=$B$6,NOT(ISNUMBER(E59)),NOT(ISNUMBER($B$9))),"",ABS(E59-$B$9)/$B$9)</x:f>
        <x:v>0.2499999999999999</x:v>
      </x:c>
      <x:c r="I59" s="40" t="n">
        <x:f>IF(OR($B$6="",A59=$B$6,NOT(ISNUMBER(F59)),NOT(ISNUMBER($B$10))),"",ABS(F59-$B$10)/$B$10)</x:f>
        <x:v>0.263681592039801</x:v>
      </x:c>
      <x:c r="J59" s="40" t="n">
        <x:f>IF(G59="","",0.6*G59+0.3*IF(H59="",G59,H59)+0.1*IF(I59="",0,I59)+IF(OR(B59=$B$11,B59="Both",$B$11="Both"),0,0.5))</x:f>
        <x:v>0.43988667772249856</x:v>
      </x:c>
      <x:c r="K59" s="21" t="n">
        <x:f>IF(J59="","",COUNTIF($J$32:$J$148,"&lt;"&amp;J59)-COUNTBLANK($J$32:$J$148)+COUNTIF($J$32:J59,J59))</x:f>
        <x:v>19</x:v>
      </x:c>
      <x:c r="L59" s="21" t="str">
        <x:f>IF(A59="","",IF(OR(B59=$B$11,B59="Both",$B$11="Both"),"Application aligned","Check fork/shock application"))</x:f>
        <x:v>Application aligned</x:v>
      </x:c>
      <x:c r="M59" s="64"/>
      <x:c r="N59" s="64"/>
      <x:c r="O59" s="64"/>
      <x:c r="P59" s="64"/>
      <x:c r="Q59" s="64"/>
      <x:c r="R59" s="64"/>
      <x:c r="S59" s="64"/>
      <x:c r="T59" s="64"/>
      <x:c r="U59" s="64"/>
      <x:c r="V59" s="64"/>
      <x:c r="W59" s="64"/>
      <x:c r="X59" s="64"/>
      <x:c r="Y59" s="64"/>
      <x:c r="Z59" s="64"/>
      <x:c r="AA59" s="64"/>
      <x:c r="AB59" s="64"/>
    </x:row>
    <x:row r="60" ht="19" customHeight="1">
      <x:c r="A60" s="21" t="str">
        <x:f>'Master Database'!A36</x:f>
        <x:v>Lucas Oil — Synthetic Fork Oil Medium 10WT</x:v>
      </x:c>
      <x:c r="B60" s="21" t="str">
        <x:f>'Master Database'!D36</x:f>
        <x:v>Fork</x:v>
      </x:c>
      <x:c r="C60" s="21" t="str">
        <x:f>'Master Database'!F36</x:f>
        <x:v>10WT</x:v>
      </x:c>
      <x:c r="D60" s="23" t="n">
        <x:f>'Master Database'!H36</x:f>
        <x:v>42</x:v>
      </x:c>
      <x:c r="E60" s="23" t="n">
        <x:f>'Master Database'!J36</x:f>
        <x:v>7.6</x:v>
      </x:c>
      <x:c r="F60" s="23" t="n">
        <x:f>'Master Database'!L36</x:f>
        <x:v>153</x:v>
      </x:c>
      <x:c r="G60" s="40" t="n">
        <x:f>IF(OR($B$6="",A60=$B$6,NOT(ISNUMBER(D60)),NOT(ISNUMBER($B$8))),"",ABS(D60-$B$8)/$B$8)</x:f>
        <x:v>1.5925925925925928</x:v>
      </x:c>
      <x:c r="H60" s="40" t="n">
        <x:f>IF(OR($B$6="",A60=$B$6,NOT(ISNUMBER(E60)),NOT(ISNUMBER($B$9))),"",ABS(E60-$B$9)/$B$9)</x:f>
        <x:v>0.7272727272727271</x:v>
      </x:c>
      <x:c r="I60" s="40" t="n">
        <x:f>IF(OR($B$6="",A60=$B$6,NOT(ISNUMBER(F60)),NOT(ISNUMBER($B$10))),"",ABS(F60-$B$10)/$B$10)</x:f>
        <x:v>0.23880597014925373</x:v>
      </x:c>
      <x:c r="J60" s="40" t="n">
        <x:f>IF(G60="","",0.6*G60+0.3*IF(H60="",G60,H60)+0.1*IF(I60="",0,I60)+IF(OR(B60=$B$11,B60="Both",$B$11="Both"),0,0.5))</x:f>
        <x:v>1.1976179707522991</x:v>
      </x:c>
      <x:c r="K60" s="21" t="n">
        <x:f>IF(J60="","",COUNTIF($J$32:$J$148,"&lt;"&amp;J60)-COUNTBLANK($J$32:$J$148)+COUNTIF($J$32:J60,J60))</x:f>
        <x:v>87</x:v>
      </x:c>
      <x:c r="L60" s="21" t="str">
        <x:f>IF(A60="","",IF(OR(B60=$B$11,B60="Both",$B$11="Both"),"Application aligned","Check fork/shock application"))</x:f>
        <x:v>Application aligned</x:v>
      </x:c>
      <x:c r="M60" s="64"/>
      <x:c r="N60" s="64"/>
      <x:c r="O60" s="64"/>
      <x:c r="P60" s="64"/>
      <x:c r="Q60" s="64"/>
      <x:c r="R60" s="64"/>
      <x:c r="S60" s="64"/>
      <x:c r="T60" s="64"/>
      <x:c r="U60" s="64"/>
      <x:c r="V60" s="64"/>
      <x:c r="W60" s="64"/>
      <x:c r="X60" s="64"/>
      <x:c r="Y60" s="64"/>
      <x:c r="Z60" s="64"/>
      <x:c r="AA60" s="64"/>
      <x:c r="AB60" s="64"/>
    </x:row>
    <x:row r="61" ht="19" customHeight="1">
      <x:c r="A61" s="21" t="str">
        <x:f>'Master Database'!A37</x:f>
        <x:v>Lucas Oil — Synthetic Fork Oil Heavy 15WT</x:v>
      </x:c>
      <x:c r="B61" s="21" t="str">
        <x:f>'Master Database'!D37</x:f>
        <x:v>Fork</x:v>
      </x:c>
      <x:c r="C61" s="21" t="str">
        <x:f>'Master Database'!F37</x:f>
        <x:v>15WT</x:v>
      </x:c>
      <x:c r="D61" s="23" t="n">
        <x:f>'Master Database'!H37</x:f>
        <x:v>49.2</x:v>
      </x:c>
      <x:c r="E61" s="23" t="n">
        <x:f>'Master Database'!J37</x:f>
        <x:v>8.6</x:v>
      </x:c>
      <x:c r="F61" s="23" t="n">
        <x:f>'Master Database'!L37</x:f>
        <x:v>154</x:v>
      </x:c>
      <x:c r="G61" s="40" t="n">
        <x:f>IF(OR($B$6="",A61=$B$6,NOT(ISNUMBER(D61)),NOT(ISNUMBER($B$8))),"",ABS(D61-$B$8)/$B$8)</x:f>
        <x:v>2.037037037037037</x:v>
      </x:c>
      <x:c r="H61" s="40" t="n">
        <x:f>IF(OR($B$6="",A61=$B$6,NOT(ISNUMBER(E61)),NOT(ISNUMBER($B$9))),"",ABS(E61-$B$9)/$B$9)</x:f>
        <x:v>0.9545454545454543</x:v>
      </x:c>
      <x:c r="I61" s="40" t="n">
        <x:f>IF(OR($B$6="",A61=$B$6,NOT(ISNUMBER(F61)),NOT(ISNUMBER($B$10))),"",ABS(F61-$B$10)/$B$10)</x:f>
        <x:v>0.23383084577114427</x:v>
      </x:c>
      <x:c r="J61" s="40" t="n">
        <x:f>IF(G61="","",0.6*G61+0.3*IF(H61="",G61,H61)+0.1*IF(I61="",0,I61)+IF(OR(B61=$B$11,B61="Both",$B$11="Both"),0,0.5))</x:f>
        <x:v>1.5319689431629728</x:v>
      </x:c>
      <x:c r="K61" s="21" t="n">
        <x:f>IF(J61="","",COUNTIF($J$32:$J$148,"&lt;"&amp;J61)-COUNTBLANK($J$32:$J$148)+COUNTIF($J$32:J61,J61))</x:f>
        <x:v>99</x:v>
      </x:c>
      <x:c r="L61" s="21" t="str">
        <x:f>IF(A61="","",IF(OR(B61=$B$11,B61="Both",$B$11="Both"),"Application aligned","Check fork/shock application"))</x:f>
        <x:v>Application aligned</x:v>
      </x:c>
      <x:c r="M61" s="64"/>
      <x:c r="N61" s="64"/>
      <x:c r="O61" s="64"/>
      <x:c r="P61" s="64"/>
      <x:c r="Q61" s="64"/>
      <x:c r="R61" s="64"/>
      <x:c r="S61" s="64"/>
      <x:c r="T61" s="64"/>
      <x:c r="U61" s="64"/>
      <x:c r="V61" s="64"/>
      <x:c r="W61" s="64"/>
      <x:c r="X61" s="64"/>
      <x:c r="Y61" s="64"/>
      <x:c r="Z61" s="64"/>
      <x:c r="AA61" s="64"/>
      <x:c r="AB61" s="64"/>
    </x:row>
    <x:row r="62" ht="19" customHeight="1">
      <x:c r="A62" s="21" t="str">
        <x:f>'Master Database'!A38</x:f>
        <x:v>Lucas Oil — Synthetic Fork Oil Extra Heavy 20WT</x:v>
      </x:c>
      <x:c r="B62" s="21" t="str">
        <x:f>'Master Database'!D38</x:f>
        <x:v>Fork</x:v>
      </x:c>
      <x:c r="C62" s="21" t="str">
        <x:f>'Master Database'!F38</x:f>
        <x:v>20WT</x:v>
      </x:c>
      <x:c r="D62" s="23" t="n">
        <x:f>'Master Database'!H38</x:f>
        <x:v>77.5</x:v>
      </x:c>
      <x:c r="E62" s="23" t="n">
        <x:f>'Master Database'!J38</x:f>
        <x:v>12.4</x:v>
      </x:c>
      <x:c r="F62" s="23" t="n">
        <x:f>'Master Database'!L38</x:f>
        <x:v>161</x:v>
      </x:c>
      <x:c r="G62" s="40" t="n">
        <x:f>IF(OR($B$6="",A62=$B$6,NOT(ISNUMBER(D62)),NOT(ISNUMBER($B$8))),"",ABS(D62-$B$8)/$B$8)</x:f>
        <x:v>3.7839506172839505</x:v>
      </x:c>
      <x:c r="H62" s="40" t="n">
        <x:f>IF(OR($B$6="",A62=$B$6,NOT(ISNUMBER(E62)),NOT(ISNUMBER($B$9))),"",ABS(E62-$B$9)/$B$9)</x:f>
        <x:v>1.8181818181818181</x:v>
      </x:c>
      <x:c r="I62" s="40" t="n">
        <x:f>IF(OR($B$6="",A62=$B$6,NOT(ISNUMBER(F62)),NOT(ISNUMBER($B$10))),"",ABS(F62-$B$10)/$B$10)</x:f>
        <x:v>0.19900497512437812</x:v>
      </x:c>
      <x:c r="J62" s="40" t="n">
        <x:f>IF(G62="","",0.6*G62+0.3*IF(H62="",G62,H62)+0.1*IF(I62="",0,I62)+IF(OR(B62=$B$11,B62="Both",$B$11="Both"),0,0.5))</x:f>
        <x:v>2.8357254133373533</x:v>
      </x:c>
      <x:c r="K62" s="21" t="n">
        <x:f>IF(J62="","",COUNTIF($J$32:$J$148,"&lt;"&amp;J62)-COUNTBLANK($J$32:$J$148)+COUNTIF($J$32:J62,J62))</x:f>
        <x:v>109</x:v>
      </x:c>
      <x:c r="L62" s="21" t="str">
        <x:f>IF(A62="","",IF(OR(B62=$B$11,B62="Both",$B$11="Both"),"Application aligned","Check fork/shock application"))</x:f>
        <x:v>Application aligned</x:v>
      </x:c>
      <x:c r="M62" s="64"/>
      <x:c r="N62" s="64"/>
      <x:c r="O62" s="64"/>
      <x:c r="P62" s="64"/>
      <x:c r="Q62" s="64"/>
      <x:c r="R62" s="64"/>
      <x:c r="S62" s="64"/>
      <x:c r="T62" s="64"/>
      <x:c r="U62" s="64"/>
      <x:c r="V62" s="64"/>
      <x:c r="W62" s="64"/>
      <x:c r="X62" s="64"/>
      <x:c r="Y62" s="64"/>
      <x:c r="Z62" s="64"/>
      <x:c r="AA62" s="64"/>
      <x:c r="AB62" s="64"/>
    </x:row>
    <x:row r="63" ht="19" customHeight="1">
      <x:c r="A63" s="21" t="str">
        <x:f>'Master Database'!A39</x:f>
        <x:v>Lucas Oil — S1 Racing Suspension Fluid</x:v>
      </x:c>
      <x:c r="B63" s="21" t="str">
        <x:f>'Master Database'!D39</x:f>
        <x:v>Shock</x:v>
      </x:c>
      <x:c r="C63" s="21" t="str">
        <x:f>'Master Database'!F39</x:f>
        <x:v>S1</x:v>
      </x:c>
      <x:c r="D63" s="23" t="n">
        <x:f>'Master Database'!H39</x:f>
        <x:v>0</x:v>
      </x:c>
      <x:c r="E63" s="23" t="n">
        <x:f>'Master Database'!J39</x:f>
        <x:v>0</x:v>
      </x:c>
      <x:c r="F63" s="23" t="n">
        <x:f>'Master Database'!L39</x:f>
        <x:v>0</x:v>
      </x:c>
      <x:c r="G63" s="40" t="n">
        <x:f>IF(OR($B$6="",A63=$B$6,NOT(ISNUMBER(D63)),NOT(ISNUMBER($B$8))),"",ABS(D63-$B$8)/$B$8)</x:f>
        <x:v>1</x:v>
      </x:c>
      <x:c r="H63" s="40" t="n">
        <x:f>IF(OR($B$6="",A63=$B$6,NOT(ISNUMBER(E63)),NOT(ISNUMBER($B$9))),"",ABS(E63-$B$9)/$B$9)</x:f>
        <x:v>1</x:v>
      </x:c>
      <x:c r="I63" s="40" t="n">
        <x:f>IF(OR($B$6="",A63=$B$6,NOT(ISNUMBER(F63)),NOT(ISNUMBER($B$10))),"",ABS(F63-$B$10)/$B$10)</x:f>
        <x:v>1</x:v>
      </x:c>
      <x:c r="J63" s="40" t="n">
        <x:f>IF(G63="","",0.6*G63+0.3*IF(H63="",G63,H63)+0.1*IF(I63="",0,I63)+IF(OR(B63=$B$11,B63="Both",$B$11="Both"),0,0.5))</x:f>
        <x:v>1.5</x:v>
      </x:c>
      <x:c r="K63" s="21" t="n">
        <x:f>IF(J63="","",COUNTIF($J$32:$J$148,"&lt;"&amp;J63)-COUNTBLANK($J$32:$J$148)+COUNTIF($J$32:J63,J63))</x:f>
        <x:v>94</x:v>
      </x:c>
      <x:c r="L63" s="21" t="str">
        <x:f>IF(A63="","",IF(OR(B63=$B$11,B63="Both",$B$11="Both"),"Application aligned","Check fork/shock application"))</x:f>
        <x:v>Check fork/shock application</x:v>
      </x:c>
      <x:c r="M63" s="64"/>
      <x:c r="N63" s="64"/>
      <x:c r="O63" s="64"/>
      <x:c r="P63" s="64"/>
      <x:c r="Q63" s="64"/>
      <x:c r="R63" s="64"/>
      <x:c r="S63" s="64"/>
      <x:c r="T63" s="64"/>
      <x:c r="U63" s="64"/>
      <x:c r="V63" s="64"/>
      <x:c r="W63" s="64"/>
      <x:c r="X63" s="64"/>
      <x:c r="Y63" s="64"/>
      <x:c r="Z63" s="64"/>
      <x:c r="AA63" s="64"/>
      <x:c r="AB63" s="64"/>
    </x:row>
    <x:row r="64" ht="19" customHeight="1">
      <x:c r="A64" s="21" t="str">
        <x:f>'Master Database'!A40</x:f>
        <x:v>Lucas Oil — S2 Racing Suspension Fluid</x:v>
      </x:c>
      <x:c r="B64" s="21" t="str">
        <x:f>'Master Database'!D40</x:f>
        <x:v>Shock</x:v>
      </x:c>
      <x:c r="C64" s="21" t="str">
        <x:f>'Master Database'!F40</x:f>
        <x:v>S2</x:v>
      </x:c>
      <x:c r="D64" s="23" t="n">
        <x:f>'Master Database'!H40</x:f>
        <x:v>0</x:v>
      </x:c>
      <x:c r="E64" s="23" t="n">
        <x:f>'Master Database'!J40</x:f>
        <x:v>0</x:v>
      </x:c>
      <x:c r="F64" s="23" t="n">
        <x:f>'Master Database'!L40</x:f>
        <x:v>0</x:v>
      </x:c>
      <x:c r="G64" s="40" t="n">
        <x:f>IF(OR($B$6="",A64=$B$6,NOT(ISNUMBER(D64)),NOT(ISNUMBER($B$8))),"",ABS(D64-$B$8)/$B$8)</x:f>
        <x:v>1</x:v>
      </x:c>
      <x:c r="H64" s="40" t="n">
        <x:f>IF(OR($B$6="",A64=$B$6,NOT(ISNUMBER(E64)),NOT(ISNUMBER($B$9))),"",ABS(E64-$B$9)/$B$9)</x:f>
        <x:v>1</x:v>
      </x:c>
      <x:c r="I64" s="40" t="n">
        <x:f>IF(OR($B$6="",A64=$B$6,NOT(ISNUMBER(F64)),NOT(ISNUMBER($B$10))),"",ABS(F64-$B$10)/$B$10)</x:f>
        <x:v>1</x:v>
      </x:c>
      <x:c r="J64" s="40" t="n">
        <x:f>IF(G64="","",0.6*G64+0.3*IF(H64="",G64,H64)+0.1*IF(I64="",0,I64)+IF(OR(B64=$B$11,B64="Both",$B$11="Both"),0,0.5))</x:f>
        <x:v>1.5</x:v>
      </x:c>
      <x:c r="K64" s="21" t="n">
        <x:f>IF(J64="","",COUNTIF($J$32:$J$148,"&lt;"&amp;J64)-COUNTBLANK($J$32:$J$148)+COUNTIF($J$32:J64,J64))</x:f>
        <x:v>95</x:v>
      </x:c>
      <x:c r="L64" s="21" t="str">
        <x:f>IF(A64="","",IF(OR(B64=$B$11,B64="Both",$B$11="Both"),"Application aligned","Check fork/shock application"))</x:f>
        <x:v>Check fork/shock application</x:v>
      </x:c>
      <x:c r="M64" s="64"/>
      <x:c r="N64" s="64"/>
      <x:c r="O64" s="64"/>
      <x:c r="P64" s="64"/>
      <x:c r="Q64" s="64"/>
      <x:c r="R64" s="64"/>
      <x:c r="S64" s="64"/>
      <x:c r="T64" s="64"/>
      <x:c r="U64" s="64"/>
      <x:c r="V64" s="64"/>
      <x:c r="W64" s="64"/>
      <x:c r="X64" s="64"/>
      <x:c r="Y64" s="64"/>
      <x:c r="Z64" s="64"/>
      <x:c r="AA64" s="64"/>
      <x:c r="AB64" s="64"/>
    </x:row>
    <x:row r="65" ht="19" customHeight="1">
      <x:c r="A65" s="21" t="str">
        <x:f>'Master Database'!A41</x:f>
        <x:v>Maxima — Synthetic Racing Shock Fluid 0WT</x:v>
      </x:c>
      <x:c r="B65" s="21" t="str">
        <x:f>'Master Database'!D41</x:f>
        <x:v>Shock</x:v>
      </x:c>
      <x:c r="C65" s="21" t="str">
        <x:f>'Master Database'!F41</x:f>
        <x:v>0WT</x:v>
      </x:c>
      <x:c r="D65" s="23" t="n">
        <x:f>'Master Database'!H41</x:f>
        <x:v>7.2</x:v>
      </x:c>
      <x:c r="E65" s="23" t="n">
        <x:f>'Master Database'!J41</x:f>
        <x:v>2.9</x:v>
      </x:c>
      <x:c r="F65" s="23" t="n">
        <x:f>'Master Database'!L41</x:f>
        <x:v>343</x:v>
      </x:c>
      <x:c r="G65" s="40" t="n">
        <x:f>IF(OR($B$6="",A65=$B$6,NOT(ISNUMBER(D65)),NOT(ISNUMBER($B$8))),"",ABS(D65-$B$8)/$B$8)</x:f>
        <x:v>0.5555555555555556</x:v>
      </x:c>
      <x:c r="H65" s="40" t="n">
        <x:f>IF(OR($B$6="",A65=$B$6,NOT(ISNUMBER(E65)),NOT(ISNUMBER($B$9))),"",ABS(E65-$B$9)/$B$9)</x:f>
        <x:v>0.340909090909091</x:v>
      </x:c>
      <x:c r="I65" s="40" t="n">
        <x:f>IF(OR($B$6="",A65=$B$6,NOT(ISNUMBER(F65)),NOT(ISNUMBER($B$10))),"",ABS(F65-$B$10)/$B$10)</x:f>
        <x:v>0.7064676616915423</x:v>
      </x:c>
      <x:c r="J65" s="40" t="n">
        <x:f>IF(G65="","",0.6*G65+0.3*IF(H65="",G65,H65)+0.1*IF(I65="",0,I65)+IF(OR(B65=$B$11,B65="Both",$B$11="Both"),0,0.5))</x:f>
        <x:v>1.0062528267752149</x:v>
      </x:c>
      <x:c r="K65" s="21" t="n">
        <x:f>IF(J65="","",COUNTIF($J$32:$J$148,"&lt;"&amp;J65)-COUNTBLANK($J$32:$J$148)+COUNTIF($J$32:J65,J65))</x:f>
        <x:v>83</x:v>
      </x:c>
      <x:c r="L65" s="21" t="str">
        <x:f>IF(A65="","",IF(OR(B65=$B$11,B65="Both",$B$11="Both"),"Application aligned","Check fork/shock application"))</x:f>
        <x:v>Check fork/shock application</x:v>
      </x:c>
      <x:c r="M65" s="64"/>
      <x:c r="N65" s="64"/>
      <x:c r="O65" s="64"/>
      <x:c r="P65" s="64"/>
      <x:c r="Q65" s="64"/>
      <x:c r="R65" s="64"/>
      <x:c r="S65" s="64"/>
      <x:c r="T65" s="64"/>
      <x:c r="U65" s="64"/>
      <x:c r="V65" s="64"/>
      <x:c r="W65" s="64"/>
      <x:c r="X65" s="64"/>
      <x:c r="Y65" s="64"/>
      <x:c r="Z65" s="64"/>
      <x:c r="AA65" s="64"/>
      <x:c r="AB65" s="64"/>
    </x:row>
    <x:row r="66" ht="19" customHeight="1">
      <x:c r="A66" s="21" t="str">
        <x:f>'Master Database'!A42</x:f>
        <x:v>Maxima — Racing Shock Fluid 3WT Light</x:v>
      </x:c>
      <x:c r="B66" s="21" t="str">
        <x:f>'Master Database'!D42</x:f>
        <x:v>Shock</x:v>
      </x:c>
      <x:c r="C66" s="21" t="str">
        <x:f>'Master Database'!F42</x:f>
        <x:v>3WT Light</x:v>
      </x:c>
      <x:c r="D66" s="23" t="n">
        <x:f>'Master Database'!H42</x:f>
        <x:v>13.9</x:v>
      </x:c>
      <x:c r="E66" s="23" t="n">
        <x:f>'Master Database'!J42</x:f>
        <x:v>5.2</x:v>
      </x:c>
      <x:c r="F66" s="23" t="n">
        <x:f>'Master Database'!L42</x:f>
        <x:v>359</x:v>
      </x:c>
      <x:c r="G66" s="40" t="n">
        <x:f>IF(OR($B$6="",A66=$B$6,NOT(ISNUMBER(D66)),NOT(ISNUMBER($B$8))),"",ABS(D66-$B$8)/$B$8)</x:f>
        <x:v>0.14197530864197525</x:v>
      </x:c>
      <x:c r="H66" s="40" t="n">
        <x:f>IF(OR($B$6="",A66=$B$6,NOT(ISNUMBER(E66)),NOT(ISNUMBER($B$9))),"",ABS(E66-$B$9)/$B$9)</x:f>
        <x:v>0.18181818181818177</x:v>
      </x:c>
      <x:c r="I66" s="40" t="n">
        <x:f>IF(OR($B$6="",A66=$B$6,NOT(ISNUMBER(F66)),NOT(ISNUMBER($B$10))),"",ABS(F66-$B$10)/$B$10)</x:f>
        <x:v>0.7860696517412935</x:v>
      </x:c>
      <x:c r="J66" s="40" t="n">
        <x:f>IF(G66="","",0.6*G66+0.3*IF(H66="",G66,H66)+0.1*IF(I66="",0,I66)+IF(OR(B66=$B$11,B66="Both",$B$11="Both"),0,0.5))</x:f>
        <x:v>0.7183376049047691</x:v>
      </x:c>
      <x:c r="K66" s="21" t="n">
        <x:f>IF(J66="","",COUNTIF($J$32:$J$148,"&lt;"&amp;J66)-COUNTBLANK($J$32:$J$148)+COUNTIF($J$32:J66,J66))</x:f>
        <x:v>31</x:v>
      </x:c>
      <x:c r="L66" s="21" t="str">
        <x:f>IF(A66="","",IF(OR(B66=$B$11,B66="Both",$B$11="Both"),"Application aligned","Check fork/shock application"))</x:f>
        <x:v>Check fork/shock application</x:v>
      </x:c>
      <x:c r="M66" s="64"/>
      <x:c r="N66" s="64"/>
      <x:c r="O66" s="64"/>
      <x:c r="P66" s="64"/>
      <x:c r="Q66" s="64"/>
      <x:c r="R66" s="64"/>
      <x:c r="S66" s="64"/>
      <x:c r="T66" s="64"/>
      <x:c r="U66" s="64"/>
      <x:c r="V66" s="64"/>
      <x:c r="W66" s="64"/>
      <x:c r="X66" s="64"/>
      <x:c r="Y66" s="64"/>
      <x:c r="Z66" s="64"/>
      <x:c r="AA66" s="64"/>
      <x:c r="AB66" s="64"/>
    </x:row>
    <x:row r="67" ht="19" customHeight="1">
      <x:c r="A67" s="21" t="str">
        <x:f>'Master Database'!A43</x:f>
        <x:v>Maxima — Synthetic Racing Shock Fluid 3WT</x:v>
      </x:c>
      <x:c r="B67" s="21" t="str">
        <x:f>'Master Database'!D43</x:f>
        <x:v>Shock</x:v>
      </x:c>
      <x:c r="C67" s="21" t="str">
        <x:f>'Master Database'!F43</x:f>
        <x:v>3WT</x:v>
      </x:c>
      <x:c r="D67" s="23" t="n">
        <x:f>'Master Database'!H43</x:f>
        <x:v>14.7</x:v>
      </x:c>
      <x:c r="E67" s="23" t="n">
        <x:f>'Master Database'!J43</x:f>
        <x:v>5.4</x:v>
      </x:c>
      <x:c r="F67" s="23" t="n">
        <x:f>'Master Database'!L43</x:f>
        <x:v>370</x:v>
      </x:c>
      <x:c r="G67" s="40" t="n">
        <x:f>IF(OR($B$6="",A67=$B$6,NOT(ISNUMBER(D67)),NOT(ISNUMBER($B$8))),"",ABS(D67-$B$8)/$B$8)</x:f>
        <x:v>0.0925925925925926</x:v>
      </x:c>
      <x:c r="H67" s="40" t="n">
        <x:f>IF(OR($B$6="",A67=$B$6,NOT(ISNUMBER(E67)),NOT(ISNUMBER($B$9))),"",ABS(E67-$B$9)/$B$9)</x:f>
        <x:v>0.22727272727272727</x:v>
      </x:c>
      <x:c r="I67" s="40" t="n">
        <x:f>IF(OR($B$6="",A67=$B$6,NOT(ISNUMBER(F67)),NOT(ISNUMBER($B$10))),"",ABS(F67-$B$10)/$B$10)</x:f>
        <x:v>0.8407960199004975</x:v>
      </x:c>
      <x:c r="J67" s="40" t="n">
        <x:f>IF(G67="","",0.6*G67+0.3*IF(H67="",G67,H67)+0.1*IF(I67="",0,I67)+IF(OR(B67=$B$11,B67="Both",$B$11="Both"),0,0.5))</x:f>
        <x:v>0.7078169757274235</x:v>
      </x:c>
      <x:c r="K67" s="21" t="n">
        <x:f>IF(J67="","",COUNTIF($J$32:$J$148,"&lt;"&amp;J67)-COUNTBLANK($J$32:$J$148)+COUNTIF($J$32:J67,J67))</x:f>
        <x:v>30</x:v>
      </x:c>
      <x:c r="L67" s="21" t="str">
        <x:f>IF(A67="","",IF(OR(B67=$B$11,B67="Both",$B$11="Both"),"Application aligned","Check fork/shock application"))</x:f>
        <x:v>Check fork/shock application</x:v>
      </x:c>
      <x:c r="M67" s="64"/>
      <x:c r="N67" s="64"/>
      <x:c r="O67" s="64"/>
      <x:c r="P67" s="64"/>
      <x:c r="Q67" s="64"/>
      <x:c r="R67" s="64"/>
      <x:c r="S67" s="64"/>
      <x:c r="T67" s="64"/>
      <x:c r="U67" s="64"/>
      <x:c r="V67" s="64"/>
      <x:c r="W67" s="64"/>
      <x:c r="X67" s="64"/>
      <x:c r="Y67" s="64"/>
      <x:c r="Z67" s="64"/>
      <x:c r="AA67" s="64"/>
      <x:c r="AB67" s="64"/>
    </x:row>
    <x:row r="68" ht="19" customHeight="1">
      <x:c r="A68" s="21" t="str">
        <x:f>'Master Database'!A44</x:f>
        <x:v>Maxima — Racing Fork Fluid 5WT</x:v>
      </x:c>
      <x:c r="B68" s="21" t="str">
        <x:f>'Master Database'!D44</x:f>
        <x:v>Fork</x:v>
      </x:c>
      <x:c r="C68" s="21" t="str">
        <x:f>'Master Database'!F44</x:f>
        <x:v>5WT</x:v>
      </x:c>
      <x:c r="D68" s="23" t="n">
        <x:f>'Master Database'!H44</x:f>
        <x:v>16.2</x:v>
      </x:c>
      <x:c r="E68" s="23" t="n">
        <x:f>'Master Database'!J44</x:f>
        <x:v>4.4</x:v>
      </x:c>
      <x:c r="F68" s="23" t="n">
        <x:f>'Master Database'!L44</x:f>
        <x:v>201</x:v>
      </x:c>
      <x:c r="G68" s="40" t="str">
        <x:f>IF(OR($B$6="",A68=$B$6,NOT(ISNUMBER(D68)),NOT(ISNUMBER($B$8))),"",ABS(D68-$B$8)/$B$8)</x:f>
      </x:c>
      <x:c r="H68" s="40" t="str">
        <x:f>IF(OR($B$6="",A68=$B$6,NOT(ISNUMBER(E68)),NOT(ISNUMBER($B$9))),"",ABS(E68-$B$9)/$B$9)</x:f>
      </x:c>
      <x:c r="I68" s="40" t="str">
        <x:f>IF(OR($B$6="",A68=$B$6,NOT(ISNUMBER(F68)),NOT(ISNUMBER($B$10))),"",ABS(F68-$B$10)/$B$10)</x:f>
      </x:c>
      <x:c r="J68" s="40" t="str">
        <x:f>IF(G68="","",0.6*G68+0.3*IF(H68="",G68,H68)+0.1*IF(I68="",0,I68)+IF(OR(B68=$B$11,B68="Both",$B$11="Both"),0,0.5))</x:f>
      </x:c>
      <x:c r="K68" s="21" t="str">
        <x:f>IF(J68="","",COUNTIF($J$32:$J$148,"&lt;"&amp;J68)-COUNTBLANK($J$32:$J$148)+COUNTIF($J$32:J68,J68))</x:f>
      </x:c>
      <x:c r="L68" s="21" t="str">
        <x:f>IF(A68="","",IF(OR(B68=$B$11,B68="Both",$B$11="Both"),"Application aligned","Check fork/shock application"))</x:f>
        <x:v>Application aligned</x:v>
      </x:c>
      <x:c r="M68" s="64"/>
      <x:c r="N68" s="64"/>
      <x:c r="O68" s="64"/>
      <x:c r="P68" s="64"/>
      <x:c r="Q68" s="64"/>
      <x:c r="R68" s="64"/>
      <x:c r="S68" s="64"/>
      <x:c r="T68" s="64"/>
      <x:c r="U68" s="64"/>
      <x:c r="V68" s="64"/>
      <x:c r="W68" s="64"/>
      <x:c r="X68" s="64"/>
      <x:c r="Y68" s="64"/>
      <x:c r="Z68" s="64"/>
      <x:c r="AA68" s="64"/>
      <x:c r="AB68" s="64"/>
    </x:row>
    <x:row r="69" ht="19" customHeight="1">
      <x:c r="A69" s="21" t="str">
        <x:f>'Master Database'!A45</x:f>
        <x:v>Maxima — Racing Fork Fluid 7WT</x:v>
      </x:c>
      <x:c r="B69" s="21" t="str">
        <x:f>'Master Database'!D45</x:f>
        <x:v>Fork</x:v>
      </x:c>
      <x:c r="C69" s="21" t="str">
        <x:f>'Master Database'!F45</x:f>
        <x:v>7WT</x:v>
      </x:c>
      <x:c r="D69" s="23" t="n">
        <x:f>'Master Database'!H45</x:f>
        <x:v>26.7</x:v>
      </x:c>
      <x:c r="E69" s="23" t="n">
        <x:f>'Master Database'!J45</x:f>
        <x:v>5.4</x:v>
      </x:c>
      <x:c r="F69" s="23" t="n">
        <x:f>'Master Database'!L45</x:f>
        <x:v>139</x:v>
      </x:c>
      <x:c r="G69" s="40" t="n">
        <x:f>IF(OR($B$6="",A69=$B$6,NOT(ISNUMBER(D69)),NOT(ISNUMBER($B$8))),"",ABS(D69-$B$8)/$B$8)</x:f>
        <x:v>0.6481481481481481</x:v>
      </x:c>
      <x:c r="H69" s="40" t="n">
        <x:f>IF(OR($B$6="",A69=$B$6,NOT(ISNUMBER(E69)),NOT(ISNUMBER($B$9))),"",ABS(E69-$B$9)/$B$9)</x:f>
        <x:v>0.22727272727272727</x:v>
      </x:c>
      <x:c r="I69" s="40" t="n">
        <x:f>IF(OR($B$6="",A69=$B$6,NOT(ISNUMBER(F69)),NOT(ISNUMBER($B$10))),"",ABS(F69-$B$10)/$B$10)</x:f>
        <x:v>0.30845771144278605</x:v>
      </x:c>
      <x:c r="J69" s="40" t="n">
        <x:f>IF(G69="","",0.6*G69+0.3*IF(H69="",G69,H69)+0.1*IF(I69="",0,I69)+IF(OR(B69=$B$11,B69="Both",$B$11="Both"),0,0.5))</x:f>
        <x:v>0.4879164782149857</x:v>
      </x:c>
      <x:c r="K69" s="21" t="n">
        <x:f>IF(J69="","",COUNTIF($J$32:$J$148,"&lt;"&amp;J69)-COUNTBLANK($J$32:$J$148)+COUNTIF($J$32:J69,J69))</x:f>
        <x:v>21</x:v>
      </x:c>
      <x:c r="L69" s="21" t="str">
        <x:f>IF(A69="","",IF(OR(B69=$B$11,B69="Both",$B$11="Both"),"Application aligned","Check fork/shock application"))</x:f>
        <x:v>Application aligned</x:v>
      </x:c>
      <x:c r="M69" s="64"/>
      <x:c r="N69" s="64"/>
      <x:c r="O69" s="64"/>
      <x:c r="P69" s="64"/>
      <x:c r="Q69" s="64"/>
      <x:c r="R69" s="64"/>
      <x:c r="S69" s="64"/>
      <x:c r="T69" s="64"/>
      <x:c r="U69" s="64"/>
      <x:c r="V69" s="64"/>
      <x:c r="W69" s="64"/>
      <x:c r="X69" s="64"/>
      <x:c r="Y69" s="64"/>
      <x:c r="Z69" s="64"/>
      <x:c r="AA69" s="64"/>
      <x:c r="AB69" s="64"/>
    </x:row>
    <x:row r="70" ht="19" customHeight="1">
      <x:c r="A70" s="21" t="str">
        <x:f>'Master Database'!A46</x:f>
        <x:v>Maxima — Racing Shock Fluid 7WT Medium</x:v>
      </x:c>
      <x:c r="B70" s="21" t="str">
        <x:f>'Master Database'!D46</x:f>
        <x:v>Shock</x:v>
      </x:c>
      <x:c r="C70" s="21" t="str">
        <x:f>'Master Database'!F46</x:f>
        <x:v>7WT Medium</x:v>
      </x:c>
      <x:c r="D70" s="23" t="n">
        <x:f>'Master Database'!H46</x:f>
        <x:v>20.8</x:v>
      </x:c>
      <x:c r="E70" s="23" t="n">
        <x:f>'Master Database'!J46</x:f>
        <x:v>7.3</x:v>
      </x:c>
      <x:c r="F70" s="23" t="n">
        <x:f>'Master Database'!L46</x:f>
        <x:v>338</x:v>
      </x:c>
      <x:c r="G70" s="40" t="n">
        <x:f>IF(OR($B$6="",A70=$B$6,NOT(ISNUMBER(D70)),NOT(ISNUMBER($B$8))),"",ABS(D70-$B$8)/$B$8)</x:f>
        <x:v>0.2839506172839507</x:v>
      </x:c>
      <x:c r="H70" s="40" t="n">
        <x:f>IF(OR($B$6="",A70=$B$6,NOT(ISNUMBER(E70)),NOT(ISNUMBER($B$9))),"",ABS(E70-$B$9)/$B$9)</x:f>
        <x:v>0.659090909090909</x:v>
      </x:c>
      <x:c r="I70" s="40" t="n">
        <x:f>IF(OR($B$6="",A70=$B$6,NOT(ISNUMBER(F70)),NOT(ISNUMBER($B$10))),"",ABS(F70-$B$10)/$B$10)</x:f>
        <x:v>0.681592039800995</x:v>
      </x:c>
      <x:c r="J70" s="40" t="n">
        <x:f>IF(G70="","",0.6*G70+0.3*IF(H70="",G70,H70)+0.1*IF(I70="",0,I70)+IF(OR(B70=$B$11,B70="Both",$B$11="Both"),0,0.5))</x:f>
        <x:v>0.9362568470777426</x:v>
      </x:c>
      <x:c r="K70" s="21" t="n">
        <x:f>IF(J70="","",COUNTIF($J$32:$J$148,"&lt;"&amp;J70)-COUNTBLANK($J$32:$J$148)+COUNTIF($J$32:J70,J70))</x:f>
        <x:v>43</x:v>
      </x:c>
      <x:c r="L70" s="21" t="str">
        <x:f>IF(A70="","",IF(OR(B70=$B$11,B70="Both",$B$11="Both"),"Application aligned","Check fork/shock application"))</x:f>
        <x:v>Check fork/shock application</x:v>
      </x:c>
      <x:c r="M70" s="64"/>
      <x:c r="N70" s="64"/>
      <x:c r="O70" s="64"/>
      <x:c r="P70" s="64"/>
      <x:c r="Q70" s="64"/>
      <x:c r="R70" s="64"/>
      <x:c r="S70" s="64"/>
      <x:c r="T70" s="64"/>
      <x:c r="U70" s="64"/>
      <x:c r="V70" s="64"/>
      <x:c r="W70" s="64"/>
      <x:c r="X70" s="64"/>
      <x:c r="Y70" s="64"/>
      <x:c r="Z70" s="64"/>
      <x:c r="AA70" s="64"/>
      <x:c r="AB70" s="64"/>
    </x:row>
    <x:row r="71" ht="19" customHeight="1">
      <x:c r="A71" s="21" t="str">
        <x:f>'Master Database'!A47</x:f>
        <x:v>Maxima — Racing Fork Fluid 10WT</x:v>
      </x:c>
      <x:c r="B71" s="21" t="str">
        <x:f>'Master Database'!D47</x:f>
        <x:v>Fork</x:v>
      </x:c>
      <x:c r="C71" s="21" t="str">
        <x:f>'Master Database'!F47</x:f>
        <x:v>10WT</x:v>
      </x:c>
      <x:c r="D71" s="23" t="n">
        <x:f>'Master Database'!H47</x:f>
        <x:v>37.4</x:v>
      </x:c>
      <x:c r="E71" s="23" t="n">
        <x:f>'Master Database'!J47</x:f>
        <x:v>7.7</x:v>
      </x:c>
      <x:c r="F71" s="23" t="n">
        <x:f>'Master Database'!L47</x:f>
        <x:v>182</x:v>
      </x:c>
      <x:c r="G71" s="40" t="n">
        <x:f>IF(OR($B$6="",A71=$B$6,NOT(ISNUMBER(D71)),NOT(ISNUMBER($B$8))),"",ABS(D71-$B$8)/$B$8)</x:f>
        <x:v>1.308641975308642</x:v>
      </x:c>
      <x:c r="H71" s="40" t="n">
        <x:f>IF(OR($B$6="",A71=$B$6,NOT(ISNUMBER(E71)),NOT(ISNUMBER($B$9))),"",ABS(E71-$B$9)/$B$9)</x:f>
        <x:v>0.7499999999999999</x:v>
      </x:c>
      <x:c r="I71" s="40" t="n">
        <x:f>IF(OR($B$6="",A71=$B$6,NOT(ISNUMBER(F71)),NOT(ISNUMBER($B$10))),"",ABS(F71-$B$10)/$B$10)</x:f>
        <x:v>0.0945273631840796</x:v>
      </x:c>
      <x:c r="J71" s="40" t="n">
        <x:f>IF(G71="","",0.6*G71+0.3*IF(H71="",G71,H71)+0.1*IF(I71="",0,I71)+IF(OR(B71=$B$11,B71="Both",$B$11="Both"),0,0.5))</x:f>
        <x:v>1.0196379215035931</x:v>
      </x:c>
      <x:c r="K71" s="21" t="n">
        <x:f>IF(J71="","",COUNTIF($J$32:$J$148,"&lt;"&amp;J71)-COUNTBLANK($J$32:$J$148)+COUNTIF($J$32:J71,J71))</x:f>
        <x:v>84</x:v>
      </x:c>
      <x:c r="L71" s="21" t="str">
        <x:f>IF(A71="","",IF(OR(B71=$B$11,B71="Both",$B$11="Both"),"Application aligned","Check fork/shock application"))</x:f>
        <x:v>Application aligned</x:v>
      </x:c>
      <x:c r="M71" s="64"/>
      <x:c r="N71" s="64"/>
      <x:c r="O71" s="64"/>
      <x:c r="P71" s="64"/>
      <x:c r="Q71" s="64"/>
      <x:c r="R71" s="64"/>
      <x:c r="S71" s="64"/>
      <x:c r="T71" s="64"/>
      <x:c r="U71" s="64"/>
      <x:c r="V71" s="64"/>
      <x:c r="W71" s="64"/>
      <x:c r="X71" s="64"/>
      <x:c r="Y71" s="64"/>
      <x:c r="Z71" s="64"/>
      <x:c r="AA71" s="64"/>
      <x:c r="AB71" s="64"/>
    </x:row>
    <x:row r="72" ht="19" customHeight="1">
      <x:c r="A72" s="21" t="str">
        <x:f>'Master Database'!A48</x:f>
        <x:v>Maxima — Racing Shock Fluid 10WT Heavy</x:v>
      </x:c>
      <x:c r="B72" s="21" t="str">
        <x:f>'Master Database'!D48</x:f>
        <x:v>Shock</x:v>
      </x:c>
      <x:c r="C72" s="21" t="str">
        <x:f>'Master Database'!F48</x:f>
        <x:v>10WT Heavy</x:v>
      </x:c>
      <x:c r="D72" s="23" t="n">
        <x:f>'Master Database'!H48</x:f>
        <x:v>28.9</x:v>
      </x:c>
      <x:c r="E72" s="23" t="n">
        <x:f>'Master Database'!J48</x:f>
        <x:v>9.4</x:v>
      </x:c>
      <x:c r="F72" s="23" t="n">
        <x:f>'Master Database'!L48</x:f>
        <x:v>300</x:v>
      </x:c>
      <x:c r="G72" s="40" t="n">
        <x:f>IF(OR($B$6="",A72=$B$6,NOT(ISNUMBER(D72)),NOT(ISNUMBER($B$8))),"",ABS(D72-$B$8)/$B$8)</x:f>
        <x:v>0.7839506172839507</x:v>
      </x:c>
      <x:c r="H72" s="40" t="n">
        <x:f>IF(OR($B$6="",A72=$B$6,NOT(ISNUMBER(E72)),NOT(ISNUMBER($B$9))),"",ABS(E72-$B$9)/$B$9)</x:f>
        <x:v>1.1363636363636362</x:v>
      </x:c>
      <x:c r="I72" s="40" t="n">
        <x:f>IF(OR($B$6="",A72=$B$6,NOT(ISNUMBER(F72)),NOT(ISNUMBER($B$10))),"",ABS(F72-$B$10)/$B$10)</x:f>
        <x:v>0.4925373134328358</x:v>
      </x:c>
      <x:c r="J72" s="40" t="n">
        <x:f>IF(G72="","",0.6*G72+0.3*IF(H72="",G72,H72)+0.1*IF(I72="",0,I72)+IF(OR(B72=$B$11,B72="Both",$B$11="Both"),0,0.5))</x:f>
        <x:v>1.3605331926227449</x:v>
      </x:c>
      <x:c r="K72" s="21" t="n">
        <x:f>IF(J72="","",COUNTIF($J$32:$J$148,"&lt;"&amp;J72)-COUNTBLANK($J$32:$J$148)+COUNTIF($J$32:J72,J72))</x:f>
        <x:v>88</x:v>
      </x:c>
      <x:c r="L72" s="21" t="str">
        <x:f>IF(A72="","",IF(OR(B72=$B$11,B72="Both",$B$11="Both"),"Application aligned","Check fork/shock application"))</x:f>
        <x:v>Check fork/shock application</x:v>
      </x:c>
      <x:c r="M72" s="64"/>
      <x:c r="N72" s="64"/>
      <x:c r="O72" s="64"/>
      <x:c r="P72" s="64"/>
      <x:c r="Q72" s="64"/>
      <x:c r="R72" s="64"/>
      <x:c r="S72" s="64"/>
      <x:c r="T72" s="64"/>
      <x:c r="U72" s="64"/>
      <x:c r="V72" s="64"/>
      <x:c r="W72" s="64"/>
      <x:c r="X72" s="64"/>
      <x:c r="Y72" s="64"/>
      <x:c r="Z72" s="64"/>
      <x:c r="AA72" s="64"/>
      <x:c r="AB72" s="64"/>
    </x:row>
    <x:row r="73" ht="19" customHeight="1">
      <x:c r="A73" s="21" t="str">
        <x:f>'Master Database'!A49</x:f>
        <x:v>Maxima — Racing Fork Fluid 15WT</x:v>
      </x:c>
      <x:c r="B73" s="21" t="str">
        <x:f>'Master Database'!D49</x:f>
        <x:v>Fork</x:v>
      </x:c>
      <x:c r="C73" s="21" t="str">
        <x:f>'Master Database'!F49</x:f>
        <x:v>15WT</x:v>
      </x:c>
      <x:c r="D73" s="23" t="n">
        <x:f>'Master Database'!H49</x:f>
        <x:v>47.1</x:v>
      </x:c>
      <x:c r="E73" s="23" t="n">
        <x:f>'Master Database'!J49</x:f>
        <x:v>8.5</x:v>
      </x:c>
      <x:c r="F73" s="23" t="n">
        <x:f>'Master Database'!L49</x:f>
        <x:v>159</x:v>
      </x:c>
      <x:c r="G73" s="40" t="n">
        <x:f>IF(OR($B$6="",A73=$B$6,NOT(ISNUMBER(D73)),NOT(ISNUMBER($B$8))),"",ABS(D73-$B$8)/$B$8)</x:f>
        <x:v>1.9074074074074077</x:v>
      </x:c>
      <x:c r="H73" s="40" t="n">
        <x:f>IF(OR($B$6="",A73=$B$6,NOT(ISNUMBER(E73)),NOT(ISNUMBER($B$9))),"",ABS(E73-$B$9)/$B$9)</x:f>
        <x:v>0.9318181818181817</x:v>
      </x:c>
      <x:c r="I73" s="40" t="n">
        <x:f>IF(OR($B$6="",A73=$B$6,NOT(ISNUMBER(F73)),NOT(ISNUMBER($B$10))),"",ABS(F73-$B$10)/$B$10)</x:f>
        <x:v>0.208955223880597</x:v>
      </x:c>
      <x:c r="J73" s="40" t="n">
        <x:f>IF(G73="","",0.6*G73+0.3*IF(H73="",G73,H73)+0.1*IF(I73="",0,I73)+IF(OR(B73=$B$11,B73="Both",$B$11="Both"),0,0.5))</x:f>
        <x:v>1.444885421377959</x:v>
      </x:c>
      <x:c r="K73" s="21" t="n">
        <x:f>IF(J73="","",COUNTIF($J$32:$J$148,"&lt;"&amp;J73)-COUNTBLANK($J$32:$J$148)+COUNTIF($J$32:J73,J73))</x:f>
        <x:v>90</x:v>
      </x:c>
      <x:c r="L73" s="21" t="str">
        <x:f>IF(A73="","",IF(OR(B73=$B$11,B73="Both",$B$11="Both"),"Application aligned","Check fork/shock application"))</x:f>
        <x:v>Application aligned</x:v>
      </x:c>
      <x:c r="M73" s="64"/>
      <x:c r="N73" s="64"/>
      <x:c r="O73" s="64"/>
      <x:c r="P73" s="64"/>
      <x:c r="Q73" s="64"/>
      <x:c r="R73" s="64"/>
      <x:c r="S73" s="64"/>
      <x:c r="T73" s="64"/>
      <x:c r="U73" s="64"/>
      <x:c r="V73" s="64"/>
      <x:c r="W73" s="64"/>
      <x:c r="X73" s="64"/>
      <x:c r="Y73" s="64"/>
      <x:c r="Z73" s="64"/>
      <x:c r="AA73" s="64"/>
      <x:c r="AB73" s="64"/>
    </x:row>
    <x:row r="74" ht="19" customHeight="1">
      <x:c r="A74" s="21" t="str">
        <x:f>'Master Database'!A50</x:f>
        <x:v>Motorex — Racing Fork Oil 2.5W</x:v>
      </x:c>
      <x:c r="B74" s="21" t="str">
        <x:f>'Master Database'!D50</x:f>
        <x:v>Fork</x:v>
      </x:c>
      <x:c r="C74" s="21" t="str">
        <x:f>'Master Database'!F50</x:f>
        <x:v>2.5W</x:v>
      </x:c>
      <x:c r="D74" s="23" t="n">
        <x:f>'Master Database'!H50</x:f>
        <x:v>14.5</x:v>
      </x:c>
      <x:c r="E74" s="23" t="n">
        <x:f>'Master Database'!J50</x:f>
        <x:v>4.5</x:v>
      </x:c>
      <x:c r="F74" s="23" t="n">
        <x:f>'Master Database'!L50</x:f>
        <x:v>0</x:v>
      </x:c>
      <x:c r="G74" s="40" t="n">
        <x:f>IF(OR($B$6="",A74=$B$6,NOT(ISNUMBER(D74)),NOT(ISNUMBER($B$8))),"",ABS(D74-$B$8)/$B$8)</x:f>
        <x:v>0.10493827160493824</x:v>
      </x:c>
      <x:c r="H74" s="40" t="n">
        <x:f>IF(OR($B$6="",A74=$B$6,NOT(ISNUMBER(E74)),NOT(ISNUMBER($B$9))),"",ABS(E74-$B$9)/$B$9)</x:f>
        <x:v>0.022727272727272645</x:v>
      </x:c>
      <x:c r="I74" s="40" t="n">
        <x:f>IF(OR($B$6="",A74=$B$6,NOT(ISNUMBER(F74)),NOT(ISNUMBER($B$10))),"",ABS(F74-$B$10)/$B$10)</x:f>
        <x:v>1</x:v>
      </x:c>
      <x:c r="J74" s="40" t="n">
        <x:f>IF(G74="","",0.6*G74+0.3*IF(H74="",G74,H74)+0.1*IF(I74="",0,I74)+IF(OR(B74=$B$11,B74="Both",$B$11="Both"),0,0.5))</x:f>
        <x:v>0.16978114478114475</x:v>
      </x:c>
      <x:c r="K74" s="21" t="n">
        <x:f>IF(J74="","",COUNTIF($J$32:$J$148,"&lt;"&amp;J74)-COUNTBLANK($J$32:$J$148)+COUNTIF($J$32:J74,J74))</x:f>
        <x:v>10</x:v>
      </x:c>
      <x:c r="L74" s="21" t="str">
        <x:f>IF(A74="","",IF(OR(B74=$B$11,B74="Both",$B$11="Both"),"Application aligned","Check fork/shock application"))</x:f>
        <x:v>Application aligned</x:v>
      </x:c>
      <x:c r="M74" s="64"/>
      <x:c r="N74" s="64"/>
      <x:c r="O74" s="64"/>
      <x:c r="P74" s="64"/>
      <x:c r="Q74" s="64"/>
      <x:c r="R74" s="64"/>
      <x:c r="S74" s="64"/>
      <x:c r="T74" s="64"/>
      <x:c r="U74" s="64"/>
      <x:c r="V74" s="64"/>
      <x:c r="W74" s="64"/>
      <x:c r="X74" s="64"/>
      <x:c r="Y74" s="64"/>
      <x:c r="Z74" s="64"/>
      <x:c r="AA74" s="64"/>
      <x:c r="AB74" s="64"/>
    </x:row>
    <x:row r="75" ht="19" customHeight="1">
      <x:c r="A75" s="21" t="str">
        <x:f>'Master Database'!A51</x:f>
        <x:v>Motorex — Racing Fork Oil 4W</x:v>
      </x:c>
      <x:c r="B75" s="21" t="str">
        <x:f>'Master Database'!D51</x:f>
        <x:v>Fork</x:v>
      </x:c>
      <x:c r="C75" s="21" t="str">
        <x:f>'Master Database'!F51</x:f>
        <x:v>4W</x:v>
      </x:c>
      <x:c r="D75" s="23" t="n">
        <x:f>'Master Database'!H51</x:f>
        <x:v>16</x:v>
      </x:c>
      <x:c r="E75" s="23" t="n">
        <x:f>'Master Database'!J51</x:f>
        <x:v>5</x:v>
      </x:c>
      <x:c r="F75" s="23" t="n">
        <x:f>'Master Database'!L51</x:f>
        <x:v>0</x:v>
      </x:c>
      <x:c r="G75" s="40" t="n">
        <x:f>IF(OR($B$6="",A75=$B$6,NOT(ISNUMBER(D75)),NOT(ISNUMBER($B$8))),"",ABS(D75-$B$8)/$B$8)</x:f>
        <x:v>0.012345679012345635</x:v>
      </x:c>
      <x:c r="H75" s="40" t="n">
        <x:f>IF(OR($B$6="",A75=$B$6,NOT(ISNUMBER(E75)),NOT(ISNUMBER($B$9))),"",ABS(E75-$B$9)/$B$9)</x:f>
        <x:v>0.13636363636363627</x:v>
      </x:c>
      <x:c r="I75" s="40" t="n">
        <x:f>IF(OR($B$6="",A75=$B$6,NOT(ISNUMBER(F75)),NOT(ISNUMBER($B$10))),"",ABS(F75-$B$10)/$B$10)</x:f>
        <x:v>1</x:v>
      </x:c>
      <x:c r="J75" s="40" t="n">
        <x:f>IF(G75="","",0.6*G75+0.3*IF(H75="",G75,H75)+0.1*IF(I75="",0,I75)+IF(OR(B75=$B$11,B75="Both",$B$11="Both"),0,0.5))</x:f>
        <x:v>0.14831649831649826</x:v>
      </x:c>
      <x:c r="K75" s="21" t="n">
        <x:f>IF(J75="","",COUNTIF($J$32:$J$148,"&lt;"&amp;J75)-COUNTBLANK($J$32:$J$148)+COUNTIF($J$32:J75,J75))</x:f>
        <x:v>7</x:v>
      </x:c>
      <x:c r="L75" s="21" t="str">
        <x:f>IF(A75="","",IF(OR(B75=$B$11,B75="Both",$B$11="Both"),"Application aligned","Check fork/shock application"))</x:f>
        <x:v>Application aligned</x:v>
      </x:c>
      <x:c r="M75" s="64"/>
      <x:c r="N75" s="64"/>
      <x:c r="O75" s="64"/>
      <x:c r="P75" s="64"/>
      <x:c r="Q75" s="64"/>
      <x:c r="R75" s="64"/>
      <x:c r="S75" s="64"/>
      <x:c r="T75" s="64"/>
      <x:c r="U75" s="64"/>
      <x:c r="V75" s="64"/>
      <x:c r="W75" s="64"/>
      <x:c r="X75" s="64"/>
      <x:c r="Y75" s="64"/>
      <x:c r="Z75" s="64"/>
      <x:c r="AA75" s="64"/>
      <x:c r="AB75" s="64"/>
    </x:row>
    <x:row r="76" ht="19" customHeight="1">
      <x:c r="A76" s="21" t="str">
        <x:f>'Master Database'!A52</x:f>
        <x:v>Motorex — Racing Fork Oil 5W</x:v>
      </x:c>
      <x:c r="B76" s="21" t="str">
        <x:f>'Master Database'!D52</x:f>
        <x:v>Fork</x:v>
      </x:c>
      <x:c r="C76" s="21" t="str">
        <x:f>'Master Database'!F52</x:f>
        <x:v>5W</x:v>
      </x:c>
      <x:c r="D76" s="23" t="n">
        <x:f>'Master Database'!H52</x:f>
        <x:v>22.9</x:v>
      </x:c>
      <x:c r="E76" s="23" t="n">
        <x:f>'Master Database'!J52</x:f>
        <x:v>6.8</x:v>
      </x:c>
      <x:c r="F76" s="23" t="n">
        <x:f>'Master Database'!L52</x:f>
        <x:v>0</x:v>
      </x:c>
      <x:c r="G76" s="40" t="n">
        <x:f>IF(OR($B$6="",A76=$B$6,NOT(ISNUMBER(D76)),NOT(ISNUMBER($B$8))),"",ABS(D76-$B$8)/$B$8)</x:f>
        <x:v>0.4135802469135802</x:v>
      </x:c>
      <x:c r="H76" s="40" t="n">
        <x:f>IF(OR($B$6="",A76=$B$6,NOT(ISNUMBER(E76)),NOT(ISNUMBER($B$9))),"",ABS(E76-$B$9)/$B$9)</x:f>
        <x:v>0.5454545454545453</x:v>
      </x:c>
      <x:c r="I76" s="40" t="n">
        <x:f>IF(OR($B$6="",A76=$B$6,NOT(ISNUMBER(F76)),NOT(ISNUMBER($B$10))),"",ABS(F76-$B$10)/$B$10)</x:f>
        <x:v>1</x:v>
      </x:c>
      <x:c r="J76" s="40" t="n">
        <x:f>IF(G76="","",0.6*G76+0.3*IF(H76="",G76,H76)+0.1*IF(I76="",0,I76)+IF(OR(B76=$B$11,B76="Both",$B$11="Both"),0,0.5))</x:f>
        <x:v>0.5117845117845117</x:v>
      </x:c>
      <x:c r="K76" s="21" t="n">
        <x:f>IF(J76="","",COUNTIF($J$32:$J$148,"&lt;"&amp;J76)-COUNTBLANK($J$32:$J$148)+COUNTIF($J$32:J76,J76))</x:f>
        <x:v>22</x:v>
      </x:c>
      <x:c r="L76" s="21" t="str">
        <x:f>IF(A76="","",IF(OR(B76=$B$11,B76="Both",$B$11="Both"),"Application aligned","Check fork/shock application"))</x:f>
        <x:v>Application aligned</x:v>
      </x:c>
      <x:c r="M76" s="64"/>
      <x:c r="N76" s="64"/>
      <x:c r="O76" s="64"/>
      <x:c r="P76" s="64"/>
      <x:c r="Q76" s="64"/>
      <x:c r="R76" s="64"/>
      <x:c r="S76" s="64"/>
      <x:c r="T76" s="64"/>
      <x:c r="U76" s="64"/>
      <x:c r="V76" s="64"/>
      <x:c r="W76" s="64"/>
      <x:c r="X76" s="64"/>
      <x:c r="Y76" s="64"/>
      <x:c r="Z76" s="64"/>
      <x:c r="AA76" s="64"/>
      <x:c r="AB76" s="64"/>
    </x:row>
    <x:row r="77" ht="19" customHeight="1">
      <x:c r="A77" s="21" t="str">
        <x:f>'Master Database'!A53</x:f>
        <x:v>Motorex — Racing Fork Oil 7.5W</x:v>
      </x:c>
      <x:c r="B77" s="21" t="str">
        <x:f>'Master Database'!D53</x:f>
        <x:v>Fork</x:v>
      </x:c>
      <x:c r="C77" s="21" t="str">
        <x:f>'Master Database'!F53</x:f>
        <x:v>7.5W</x:v>
      </x:c>
      <x:c r="D77" s="23" t="n">
        <x:f>'Master Database'!H53</x:f>
        <x:v>34.7</x:v>
      </x:c>
      <x:c r="E77" s="23" t="n">
        <x:f>'Master Database'!J53</x:f>
        <x:v>9.3</x:v>
      </x:c>
      <x:c r="F77" s="23" t="n">
        <x:f>'Master Database'!L53</x:f>
        <x:v>0</x:v>
      </x:c>
      <x:c r="G77" s="40" t="n">
        <x:f>IF(OR($B$6="",A77=$B$6,NOT(ISNUMBER(D77)),NOT(ISNUMBER($B$8))),"",ABS(D77-$B$8)/$B$8)</x:f>
        <x:v>1.1419753086419755</x:v>
      </x:c>
      <x:c r="H77" s="40" t="n">
        <x:f>IF(OR($B$6="",A77=$B$6,NOT(ISNUMBER(E77)),NOT(ISNUMBER($B$9))),"",ABS(E77-$B$9)/$B$9)</x:f>
        <x:v>1.1136363636363635</x:v>
      </x:c>
      <x:c r="I77" s="40" t="n">
        <x:f>IF(OR($B$6="",A77=$B$6,NOT(ISNUMBER(F77)),NOT(ISNUMBER($B$10))),"",ABS(F77-$B$10)/$B$10)</x:f>
        <x:v>1</x:v>
      </x:c>
      <x:c r="J77" s="40" t="n">
        <x:f>IF(G77="","",0.6*G77+0.3*IF(H77="",G77,H77)+0.1*IF(I77="",0,I77)+IF(OR(B77=$B$11,B77="Both",$B$11="Both"),0,0.5))</x:f>
        <x:v>1.1192760942760944</x:v>
      </x:c>
      <x:c r="K77" s="21" t="n">
        <x:f>IF(J77="","",COUNTIF($J$32:$J$148,"&lt;"&amp;J77)-COUNTBLANK($J$32:$J$148)+COUNTIF($J$32:J77,J77))</x:f>
        <x:v>86</x:v>
      </x:c>
      <x:c r="L77" s="21" t="str">
        <x:f>IF(A77="","",IF(OR(B77=$B$11,B77="Both",$B$11="Both"),"Application aligned","Check fork/shock application"))</x:f>
        <x:v>Application aligned</x:v>
      </x:c>
      <x:c r="M77" s="64"/>
      <x:c r="N77" s="64"/>
      <x:c r="O77" s="64"/>
      <x:c r="P77" s="64"/>
      <x:c r="Q77" s="64"/>
      <x:c r="R77" s="64"/>
      <x:c r="S77" s="64"/>
      <x:c r="T77" s="64"/>
      <x:c r="U77" s="64"/>
      <x:c r="V77" s="64"/>
      <x:c r="W77" s="64"/>
      <x:c r="X77" s="64"/>
      <x:c r="Y77" s="64"/>
      <x:c r="Z77" s="64"/>
      <x:c r="AA77" s="64"/>
      <x:c r="AB77" s="64"/>
    </x:row>
    <x:row r="78" ht="19" customHeight="1">
      <x:c r="A78" s="21" t="str">
        <x:f>'Master Database'!A54</x:f>
        <x:v>Motorex — Racing Fork Oil 10W</x:v>
      </x:c>
      <x:c r="B78" s="21" t="str">
        <x:f>'Master Database'!D54</x:f>
        <x:v>Fork</x:v>
      </x:c>
      <x:c r="C78" s="21" t="str">
        <x:f>'Master Database'!F54</x:f>
        <x:v>10W</x:v>
      </x:c>
      <x:c r="D78" s="23" t="n">
        <x:f>'Master Database'!H54</x:f>
        <x:v>49.5</x:v>
      </x:c>
      <x:c r="E78" s="23" t="n">
        <x:f>'Master Database'!J54</x:f>
        <x:v>12.1</x:v>
      </x:c>
      <x:c r="F78" s="23" t="n">
        <x:f>'Master Database'!L54</x:f>
        <x:v>0</x:v>
      </x:c>
      <x:c r="G78" s="40" t="n">
        <x:f>IF(OR($B$6="",A78=$B$6,NOT(ISNUMBER(D78)),NOT(ISNUMBER($B$8))),"",ABS(D78-$B$8)/$B$8)</x:f>
        <x:v>2.0555555555555554</x:v>
      </x:c>
      <x:c r="H78" s="40" t="n">
        <x:f>IF(OR($B$6="",A78=$B$6,NOT(ISNUMBER(E78)),NOT(ISNUMBER($B$9))),"",ABS(E78-$B$9)/$B$9)</x:f>
        <x:v>1.7499999999999998</x:v>
      </x:c>
      <x:c r="I78" s="40" t="n">
        <x:f>IF(OR($B$6="",A78=$B$6,NOT(ISNUMBER(F78)),NOT(ISNUMBER($B$10))),"",ABS(F78-$B$10)/$B$10)</x:f>
        <x:v>1</x:v>
      </x:c>
      <x:c r="J78" s="40" t="n">
        <x:f>IF(G78="","",0.6*G78+0.3*IF(H78="",G78,H78)+0.1*IF(I78="",0,I78)+IF(OR(B78=$B$11,B78="Both",$B$11="Both"),0,0.5))</x:f>
        <x:v>1.8583333333333332</x:v>
      </x:c>
      <x:c r="K78" s="21" t="n">
        <x:f>IF(J78="","",COUNTIF($J$32:$J$148,"&lt;"&amp;J78)-COUNTBLANK($J$32:$J$148)+COUNTIF($J$32:J78,J78))</x:f>
        <x:v>104</x:v>
      </x:c>
      <x:c r="L78" s="21" t="str">
        <x:f>IF(A78="","",IF(OR(B78=$B$11,B78="Both",$B$11="Both"),"Application aligned","Check fork/shock application"))</x:f>
        <x:v>Application aligned</x:v>
      </x:c>
      <x:c r="M78" s="64"/>
      <x:c r="N78" s="64"/>
      <x:c r="O78" s="64"/>
      <x:c r="P78" s="64"/>
      <x:c r="Q78" s="64"/>
      <x:c r="R78" s="64"/>
      <x:c r="S78" s="64"/>
      <x:c r="T78" s="64"/>
      <x:c r="U78" s="64"/>
      <x:c r="V78" s="64"/>
      <x:c r="W78" s="64"/>
      <x:c r="X78" s="64"/>
      <x:c r="Y78" s="64"/>
      <x:c r="Z78" s="64"/>
      <x:c r="AA78" s="64"/>
      <x:c r="AB78" s="64"/>
    </x:row>
    <x:row r="79" ht="19" customHeight="1">
      <x:c r="A79" s="21" t="str">
        <x:f>'Master Database'!A55</x:f>
        <x:v>Motorex — Racing Fork Oil 15W</x:v>
      </x:c>
      <x:c r="B79" s="21" t="str">
        <x:f>'Master Database'!D55</x:f>
        <x:v>Fork</x:v>
      </x:c>
      <x:c r="C79" s="21" t="str">
        <x:f>'Master Database'!F55</x:f>
        <x:v>15W</x:v>
      </x:c>
      <x:c r="D79" s="23" t="n">
        <x:f>'Master Database'!H55</x:f>
        <x:v>71.9</x:v>
      </x:c>
      <x:c r="E79" s="23" t="n">
        <x:f>'Master Database'!J55</x:f>
        <x:v>16.9</x:v>
      </x:c>
      <x:c r="F79" s="23" t="n">
        <x:f>'Master Database'!L55</x:f>
        <x:v>0</x:v>
      </x:c>
      <x:c r="G79" s="40" t="n">
        <x:f>IF(OR($B$6="",A79=$B$6,NOT(ISNUMBER(D79)),NOT(ISNUMBER($B$8))),"",ABS(D79-$B$8)/$B$8)</x:f>
        <x:v>3.4382716049382718</x:v>
      </x:c>
      <x:c r="H79" s="40" t="n">
        <x:f>IF(OR($B$6="",A79=$B$6,NOT(ISNUMBER(E79)),NOT(ISNUMBER($B$9))),"",ABS(E79-$B$9)/$B$9)</x:f>
        <x:v>2.8409090909090904</x:v>
      </x:c>
      <x:c r="I79" s="40" t="n">
        <x:f>IF(OR($B$6="",A79=$B$6,NOT(ISNUMBER(F79)),NOT(ISNUMBER($B$10))),"",ABS(F79-$B$10)/$B$10)</x:f>
        <x:v>1</x:v>
      </x:c>
      <x:c r="J79" s="40" t="n">
        <x:f>IF(G79="","",0.6*G79+0.3*IF(H79="",G79,H79)+0.1*IF(I79="",0,I79)+IF(OR(B79=$B$11,B79="Both",$B$11="Both"),0,0.5))</x:f>
        <x:v>3.01523569023569</x:v>
      </x:c>
      <x:c r="K79" s="21" t="n">
        <x:f>IF(J79="","",COUNTIF($J$32:$J$148,"&lt;"&amp;J79)-COUNTBLANK($J$32:$J$148)+COUNTIF($J$32:J79,J79))</x:f>
        <x:v>111</x:v>
      </x:c>
      <x:c r="L79" s="21" t="str">
        <x:f>IF(A79="","",IF(OR(B79=$B$11,B79="Both",$B$11="Both"),"Application aligned","Check fork/shock application"))</x:f>
        <x:v>Application aligned</x:v>
      </x:c>
      <x:c r="M79" s="64"/>
      <x:c r="N79" s="64"/>
      <x:c r="O79" s="64"/>
      <x:c r="P79" s="64"/>
      <x:c r="Q79" s="64"/>
      <x:c r="R79" s="64"/>
      <x:c r="S79" s="64"/>
      <x:c r="T79" s="64"/>
      <x:c r="U79" s="64"/>
      <x:c r="V79" s="64"/>
      <x:c r="W79" s="64"/>
      <x:c r="X79" s="64"/>
      <x:c r="Y79" s="64"/>
      <x:c r="Z79" s="64"/>
      <x:c r="AA79" s="64"/>
      <x:c r="AB79" s="64"/>
    </x:row>
    <x:row r="80" ht="19" customHeight="1">
      <x:c r="A80" s="21" t="str">
        <x:f>'Master Database'!A56</x:f>
        <x:v>Motorex — Racing Shock Oil</x:v>
      </x:c>
      <x:c r="B80" s="21" t="str">
        <x:f>'Master Database'!D56</x:f>
        <x:v>Shock</x:v>
      </x:c>
      <x:c r="C80" s="21" t="str">
        <x:f>'Master Database'!F56</x:f>
        <x:v>Unspecified</x:v>
      </x:c>
      <x:c r="D80" s="23" t="n">
        <x:f>'Master Database'!H56</x:f>
        <x:v>14.8</x:v>
      </x:c>
      <x:c r="E80" s="23" t="n">
        <x:f>'Master Database'!J56</x:f>
        <x:v>4.7</x:v>
      </x:c>
      <x:c r="F80" s="23" t="n">
        <x:f>'Master Database'!L56</x:f>
        <x:v>272</x:v>
      </x:c>
      <x:c r="G80" s="40" t="n">
        <x:f>IF(OR($B$6="",A80=$B$6,NOT(ISNUMBER(D80)),NOT(ISNUMBER($B$8))),"",ABS(D80-$B$8)/$B$8)</x:f>
        <x:v>0.08641975308641967</x:v>
      </x:c>
      <x:c r="H80" s="40" t="n">
        <x:f>IF(OR($B$6="",A80=$B$6,NOT(ISNUMBER(E80)),NOT(ISNUMBER($B$9))),"",ABS(E80-$B$9)/$B$9)</x:f>
        <x:v>0.06818181818181814</x:v>
      </x:c>
      <x:c r="I80" s="40" t="n">
        <x:f>IF(OR($B$6="",A80=$B$6,NOT(ISNUMBER(F80)),NOT(ISNUMBER($B$10))),"",ABS(F80-$B$10)/$B$10)</x:f>
        <x:v>0.35323383084577115</x:v>
      </x:c>
      <x:c r="J80" s="40" t="n">
        <x:f>IF(G80="","",0.6*G80+0.3*IF(H80="",G80,H80)+0.1*IF(I80="",0,I80)+IF(OR(B80=$B$11,B80="Both",$B$11="Both"),0,0.5))</x:f>
        <x:v>0.6076297803909744</x:v>
      </x:c>
      <x:c r="K80" s="21" t="n">
        <x:f>IF(J80="","",COUNTIF($J$32:$J$148,"&lt;"&amp;J80)-COUNTBLANK($J$32:$J$148)+COUNTIF($J$32:J80,J80))</x:f>
        <x:v>26</x:v>
      </x:c>
      <x:c r="L80" s="21" t="str">
        <x:f>IF(A80="","",IF(OR(B80=$B$11,B80="Both",$B$11="Both"),"Application aligned","Check fork/shock application"))</x:f>
        <x:v>Check fork/shock application</x:v>
      </x:c>
      <x:c r="M80" s="64"/>
      <x:c r="N80" s="64"/>
      <x:c r="O80" s="64"/>
      <x:c r="P80" s="64"/>
      <x:c r="Q80" s="64"/>
      <x:c r="R80" s="64"/>
      <x:c r="S80" s="64"/>
      <x:c r="T80" s="64"/>
      <x:c r="U80" s="64"/>
      <x:c r="V80" s="64"/>
      <x:c r="W80" s="64"/>
      <x:c r="X80" s="64"/>
      <x:c r="Y80" s="64"/>
      <x:c r="Z80" s="64"/>
      <x:c r="AA80" s="64"/>
      <x:c r="AB80" s="64"/>
    </x:row>
    <x:row r="81" ht="19" customHeight="1">
      <x:c r="A81" s="21" t="str">
        <x:f>'Master Database'!A57</x:f>
        <x:v>Motul — Fork Oil Factory Line 2.5W</x:v>
      </x:c>
      <x:c r="B81" s="21" t="str">
        <x:f>'Master Database'!D57</x:f>
        <x:v>Fork</x:v>
      </x:c>
      <x:c r="C81" s="21" t="str">
        <x:f>'Master Database'!F57</x:f>
        <x:v>2.5W</x:v>
      </x:c>
      <x:c r="D81" s="23" t="n">
        <x:f>'Master Database'!H57</x:f>
        <x:v>15</x:v>
      </x:c>
      <x:c r="E81" s="23" t="n">
        <x:f>'Master Database'!J57</x:f>
        <x:v>3.5</x:v>
      </x:c>
      <x:c r="F81" s="23" t="n">
        <x:f>'Master Database'!L57</x:f>
        <x:v>112</x:v>
      </x:c>
      <x:c r="G81" s="40" t="n">
        <x:f>IF(OR($B$6="",A81=$B$6,NOT(ISNUMBER(D81)),NOT(ISNUMBER($B$8))),"",ABS(D81-$B$8)/$B$8)</x:f>
        <x:v>0.07407407407407403</x:v>
      </x:c>
      <x:c r="H81" s="40" t="n">
        <x:f>IF(OR($B$6="",A81=$B$6,NOT(ISNUMBER(E81)),NOT(ISNUMBER($B$9))),"",ABS(E81-$B$9)/$B$9)</x:f>
        <x:v>0.2045454545454546</x:v>
      </x:c>
      <x:c r="I81" s="40" t="n">
        <x:f>IF(OR($B$6="",A81=$B$6,NOT(ISNUMBER(F81)),NOT(ISNUMBER($B$10))),"",ABS(F81-$B$10)/$B$10)</x:f>
        <x:v>0.4427860696517413</x:v>
      </x:c>
      <x:c r="J81" s="40" t="n">
        <x:f>IF(G81="","",0.6*G81+0.3*IF(H81="",G81,H81)+0.1*IF(I81="",0,I81)+IF(OR(B81=$B$11,B81="Both",$B$11="Both"),0,0.5))</x:f>
        <x:v>0.15008668777325493</x:v>
      </x:c>
      <x:c r="K81" s="21" t="n">
        <x:f>IF(J81="","",COUNTIF($J$32:$J$148,"&lt;"&amp;J81)-COUNTBLANK($J$32:$J$148)+COUNTIF($J$32:J81,J81))</x:f>
        <x:v>8</x:v>
      </x:c>
      <x:c r="L81" s="21" t="str">
        <x:f>IF(A81="","",IF(OR(B81=$B$11,B81="Both",$B$11="Both"),"Application aligned","Check fork/shock application"))</x:f>
        <x:v>Application aligned</x:v>
      </x:c>
      <x:c r="M81" s="64"/>
      <x:c r="N81" s="64"/>
      <x:c r="O81" s="64"/>
      <x:c r="P81" s="64"/>
      <x:c r="Q81" s="64"/>
      <x:c r="R81" s="64"/>
      <x:c r="S81" s="64"/>
      <x:c r="T81" s="64"/>
      <x:c r="U81" s="64"/>
      <x:c r="V81" s="64"/>
      <x:c r="W81" s="64"/>
      <x:c r="X81" s="64"/>
      <x:c r="Y81" s="64"/>
      <x:c r="Z81" s="64"/>
      <x:c r="AA81" s="64"/>
      <x:c r="AB81" s="64"/>
    </x:row>
    <x:row r="82" ht="19" customHeight="1">
      <x:c r="A82" s="21" t="str">
        <x:f>'Master Database'!A58</x:f>
        <x:v>Motul — Fork Oil Expert 5W</x:v>
      </x:c>
      <x:c r="B82" s="21" t="str">
        <x:f>'Master Database'!D58</x:f>
        <x:v>Fork</x:v>
      </x:c>
      <x:c r="C82" s="21" t="str">
        <x:f>'Master Database'!F58</x:f>
        <x:v>5W</x:v>
      </x:c>
      <x:c r="D82" s="23" t="n">
        <x:f>'Master Database'!H58</x:f>
        <x:v>18.9</x:v>
      </x:c>
      <x:c r="E82" s="23" t="n">
        <x:f>'Master Database'!J58</x:f>
        <x:v>4</x:v>
      </x:c>
      <x:c r="F82" s="23" t="n">
        <x:f>'Master Database'!L58</x:f>
        <x:v>108</x:v>
      </x:c>
      <x:c r="G82" s="40" t="n">
        <x:f>IF(OR($B$6="",A82=$B$6,NOT(ISNUMBER(D82)),NOT(ISNUMBER($B$8))),"",ABS(D82-$B$8)/$B$8)</x:f>
        <x:v>0.16666666666666663</x:v>
      </x:c>
      <x:c r="H82" s="40" t="n">
        <x:f>IF(OR($B$6="",A82=$B$6,NOT(ISNUMBER(E82)),NOT(ISNUMBER($B$9))),"",ABS(E82-$B$9)/$B$9)</x:f>
        <x:v>0.09090909090909098</x:v>
      </x:c>
      <x:c r="I82" s="40" t="n">
        <x:f>IF(OR($B$6="",A82=$B$6,NOT(ISNUMBER(F82)),NOT(ISNUMBER($B$10))),"",ABS(F82-$B$10)/$B$10)</x:f>
        <x:v>0.4626865671641791</x:v>
      </x:c>
      <x:c r="J82" s="40" t="n">
        <x:f>IF(G82="","",0.6*G82+0.3*IF(H82="",G82,H82)+0.1*IF(I82="",0,I82)+IF(OR(B82=$B$11,B82="Both",$B$11="Both"),0,0.5))</x:f>
        <x:v>0.17354138398914518</x:v>
      </x:c>
      <x:c r="K82" s="21" t="n">
        <x:f>IF(J82="","",COUNTIF($J$32:$J$148,"&lt;"&amp;J82)-COUNTBLANK($J$32:$J$148)+COUNTIF($J$32:J82,J82))</x:f>
        <x:v>11</x:v>
      </x:c>
      <x:c r="L82" s="21" t="str">
        <x:f>IF(A82="","",IF(OR(B82=$B$11,B82="Both",$B$11="Both"),"Application aligned","Check fork/shock application"))</x:f>
        <x:v>Application aligned</x:v>
      </x:c>
      <x:c r="M82" s="64"/>
      <x:c r="N82" s="64"/>
      <x:c r="O82" s="64"/>
      <x:c r="P82" s="64"/>
      <x:c r="Q82" s="64"/>
      <x:c r="R82" s="64"/>
      <x:c r="S82" s="64"/>
      <x:c r="T82" s="64"/>
      <x:c r="U82" s="64"/>
      <x:c r="V82" s="64"/>
      <x:c r="W82" s="64"/>
      <x:c r="X82" s="64"/>
      <x:c r="Y82" s="64"/>
      <x:c r="Z82" s="64"/>
      <x:c r="AA82" s="64"/>
      <x:c r="AB82" s="64"/>
    </x:row>
    <x:row r="83" ht="19" customHeight="1">
      <x:c r="A83" s="21" t="str">
        <x:f>'Master Database'!A59</x:f>
        <x:v>Motul — Fork Oil Factory Line 5W</x:v>
      </x:c>
      <x:c r="B83" s="21" t="str">
        <x:f>'Master Database'!D59</x:f>
        <x:v>Fork</x:v>
      </x:c>
      <x:c r="C83" s="21" t="str">
        <x:f>'Master Database'!F59</x:f>
        <x:v>5W</x:v>
      </x:c>
      <x:c r="D83" s="23" t="n">
        <x:f>'Master Database'!H59</x:f>
        <x:v>18</x:v>
      </x:c>
      <x:c r="E83" s="23" t="n">
        <x:f>'Master Database'!J59</x:f>
        <x:v>4</x:v>
      </x:c>
      <x:c r="F83" s="23" t="n">
        <x:f>'Master Database'!L59</x:f>
        <x:v>121</x:v>
      </x:c>
      <x:c r="G83" s="40" t="n">
        <x:f>IF(OR($B$6="",A83=$B$6,NOT(ISNUMBER(D83)),NOT(ISNUMBER($B$8))),"",ABS(D83-$B$8)/$B$8)</x:f>
        <x:v>0.11111111111111116</x:v>
      </x:c>
      <x:c r="H83" s="40" t="n">
        <x:f>IF(OR($B$6="",A83=$B$6,NOT(ISNUMBER(E83)),NOT(ISNUMBER($B$9))),"",ABS(E83-$B$9)/$B$9)</x:f>
        <x:v>0.09090909090909098</x:v>
      </x:c>
      <x:c r="I83" s="40" t="n">
        <x:f>IF(OR($B$6="",A83=$B$6,NOT(ISNUMBER(F83)),NOT(ISNUMBER($B$10))),"",ABS(F83-$B$10)/$B$10)</x:f>
        <x:v>0.39800995024875624</x:v>
      </x:c>
      <x:c r="J83" s="40" t="n">
        <x:f>IF(G83="","",0.6*G83+0.3*IF(H83="",G83,H83)+0.1*IF(I83="",0,I83)+IF(OR(B83=$B$11,B83="Both",$B$11="Both"),0,0.5))</x:f>
        <x:v>0.13374038896426962</x:v>
      </x:c>
      <x:c r="K83" s="21" t="n">
        <x:f>IF(J83="","",COUNTIF($J$32:$J$148,"&lt;"&amp;J83)-COUNTBLANK($J$32:$J$148)+COUNTIF($J$32:J83,J83))</x:f>
        <x:v>6</x:v>
      </x:c>
      <x:c r="L83" s="21" t="str">
        <x:f>IF(A83="","",IF(OR(B83=$B$11,B83="Both",$B$11="Both"),"Application aligned","Check fork/shock application"))</x:f>
        <x:v>Application aligned</x:v>
      </x:c>
      <x:c r="M83" s="64"/>
      <x:c r="N83" s="64"/>
      <x:c r="O83" s="64"/>
      <x:c r="P83" s="64"/>
      <x:c r="Q83" s="64"/>
      <x:c r="R83" s="64"/>
      <x:c r="S83" s="64"/>
      <x:c r="T83" s="64"/>
      <x:c r="U83" s="64"/>
      <x:c r="V83" s="64"/>
      <x:c r="W83" s="64"/>
      <x:c r="X83" s="64"/>
      <x:c r="Y83" s="64"/>
      <x:c r="Z83" s="64"/>
      <x:c r="AA83" s="64"/>
      <x:c r="AB83" s="64"/>
    </x:row>
    <x:row r="84" ht="19" customHeight="1">
      <x:c r="A84" s="21" t="str">
        <x:f>'Master Database'!A60</x:f>
        <x:v>Motul — Fork Oil Factory Line 7.5W</x:v>
      </x:c>
      <x:c r="B84" s="21" t="str">
        <x:f>'Master Database'!D60</x:f>
        <x:v>Fork</x:v>
      </x:c>
      <x:c r="C84" s="21" t="str">
        <x:f>'Master Database'!F60</x:f>
        <x:v>7.5W</x:v>
      </x:c>
      <x:c r="D84" s="23" t="n">
        <x:f>'Master Database'!H60</x:f>
        <x:v>24.6</x:v>
      </x:c>
      <x:c r="E84" s="23" t="n">
        <x:f>'Master Database'!J60</x:f>
        <x:v>4.9</x:v>
      </x:c>
      <x:c r="F84" s="23" t="n">
        <x:f>'Master Database'!L60</x:f>
        <x:v>131</x:v>
      </x:c>
      <x:c r="G84" s="40" t="n">
        <x:f>IF(OR($B$6="",A84=$B$6,NOT(ISNUMBER(D84)),NOT(ISNUMBER($B$8))),"",ABS(D84-$B$8)/$B$8)</x:f>
        <x:v>0.5185185185185187</x:v>
      </x:c>
      <x:c r="H84" s="40" t="n">
        <x:f>IF(OR($B$6="",A84=$B$6,NOT(ISNUMBER(E84)),NOT(ISNUMBER($B$9))),"",ABS(E84-$B$9)/$B$9)</x:f>
        <x:v>0.11363636363636363</x:v>
      </x:c>
      <x:c r="I84" s="40" t="n">
        <x:f>IF(OR($B$6="",A84=$B$6,NOT(ISNUMBER(F84)),NOT(ISNUMBER($B$10))),"",ABS(F84-$B$10)/$B$10)</x:f>
        <x:v>0.3482587064676617</x:v>
      </x:c>
      <x:c r="J84" s="40" t="n">
        <x:f>IF(G84="","",0.6*G84+0.3*IF(H84="",G84,H84)+0.1*IF(I84="",0,I84)+IF(OR(B84=$B$11,B84="Both",$B$11="Both"),0,0.5))</x:f>
        <x:v>0.38002789084878646</x:v>
      </x:c>
      <x:c r="K84" s="21" t="n">
        <x:f>IF(J84="","",COUNTIF($J$32:$J$148,"&lt;"&amp;J84)-COUNTBLANK($J$32:$J$148)+COUNTIF($J$32:J84,J84))</x:f>
        <x:v>17</x:v>
      </x:c>
      <x:c r="L84" s="21" t="str">
        <x:f>IF(A84="","",IF(OR(B84=$B$11,B84="Both",$B$11="Both"),"Application aligned","Check fork/shock application"))</x:f>
        <x:v>Application aligned</x:v>
      </x:c>
      <x:c r="M84" s="64"/>
      <x:c r="N84" s="64"/>
      <x:c r="O84" s="64"/>
      <x:c r="P84" s="64"/>
      <x:c r="Q84" s="64"/>
      <x:c r="R84" s="64"/>
      <x:c r="S84" s="64"/>
      <x:c r="T84" s="64"/>
      <x:c r="U84" s="64"/>
      <x:c r="V84" s="64"/>
      <x:c r="W84" s="64"/>
      <x:c r="X84" s="64"/>
      <x:c r="Y84" s="64"/>
      <x:c r="Z84" s="64"/>
      <x:c r="AA84" s="64"/>
      <x:c r="AB84" s="64"/>
    </x:row>
    <x:row r="85" ht="19" customHeight="1">
      <x:c r="A85" s="21" t="str">
        <x:f>'Master Database'!A61</x:f>
        <x:v>Motul — Fork Oil Expert 10W</x:v>
      </x:c>
      <x:c r="B85" s="21" t="str">
        <x:f>'Master Database'!D61</x:f>
        <x:v>Fork</x:v>
      </x:c>
      <x:c r="C85" s="21" t="str">
        <x:f>'Master Database'!F61</x:f>
        <x:v>10W</x:v>
      </x:c>
      <x:c r="D85" s="23" t="n">
        <x:f>'Master Database'!H61</x:f>
        <x:v>35.9</x:v>
      </x:c>
      <x:c r="E85" s="23" t="n">
        <x:f>'Master Database'!J61</x:f>
        <x:v>6.1</x:v>
      </x:c>
      <x:c r="F85" s="23" t="n">
        <x:f>'Master Database'!L61</x:f>
        <x:v>116</x:v>
      </x:c>
      <x:c r="G85" s="40" t="n">
        <x:f>IF(OR($B$6="",A85=$B$6,NOT(ISNUMBER(D85)),NOT(ISNUMBER($B$8))),"",ABS(D85-$B$8)/$B$8)</x:f>
        <x:v>1.2160493827160495</x:v>
      </x:c>
      <x:c r="H85" s="40" t="n">
        <x:f>IF(OR($B$6="",A85=$B$6,NOT(ISNUMBER(E85)),NOT(ISNUMBER($B$9))),"",ABS(E85-$B$9)/$B$9)</x:f>
        <x:v>0.3863636363636362</x:v>
      </x:c>
      <x:c r="I85" s="40" t="n">
        <x:f>IF(OR($B$6="",A85=$B$6,NOT(ISNUMBER(F85)),NOT(ISNUMBER($B$10))),"",ABS(F85-$B$10)/$B$10)</x:f>
        <x:v>0.4228855721393035</x:v>
      </x:c>
      <x:c r="J85" s="40" t="n">
        <x:f>IF(G85="","",0.6*G85+0.3*IF(H85="",G85,H85)+0.1*IF(I85="",0,I85)+IF(OR(B85=$B$11,B85="Both",$B$11="Both"),0,0.5))</x:f>
        <x:v>0.8878272777526508</x:v>
      </x:c>
      <x:c r="K85" s="21" t="n">
        <x:f>IF(J85="","",COUNTIF($J$32:$J$148,"&lt;"&amp;J85)-COUNTBLANK($J$32:$J$148)+COUNTIF($J$32:J85,J85))</x:f>
        <x:v>39</x:v>
      </x:c>
      <x:c r="L85" s="21" t="str">
        <x:f>IF(A85="","",IF(OR(B85=$B$11,B85="Both",$B$11="Both"),"Application aligned","Check fork/shock application"))</x:f>
        <x:v>Application aligned</x:v>
      </x:c>
      <x:c r="M85" s="64"/>
      <x:c r="N85" s="64"/>
      <x:c r="O85" s="64"/>
      <x:c r="P85" s="64"/>
      <x:c r="Q85" s="64"/>
      <x:c r="R85" s="64"/>
      <x:c r="S85" s="64"/>
      <x:c r="T85" s="64"/>
      <x:c r="U85" s="64"/>
      <x:c r="V85" s="64"/>
      <x:c r="W85" s="64"/>
      <x:c r="X85" s="64"/>
      <x:c r="Y85" s="64"/>
      <x:c r="Z85" s="64"/>
      <x:c r="AA85" s="64"/>
      <x:c r="AB85" s="64"/>
    </x:row>
    <x:row r="86" ht="19" customHeight="1">
      <x:c r="A86" s="21" t="str">
        <x:f>'Master Database'!A62</x:f>
        <x:v>Motul — Fork Oil Factory Line 10W</x:v>
      </x:c>
      <x:c r="B86" s="21" t="str">
        <x:f>'Master Database'!D62</x:f>
        <x:v>Fork</x:v>
      </x:c>
      <x:c r="C86" s="21" t="str">
        <x:f>'Master Database'!F62</x:f>
        <x:v>10W</x:v>
      </x:c>
      <x:c r="D86" s="23" t="n">
        <x:f>'Master Database'!H62</x:f>
        <x:v>36.3</x:v>
      </x:c>
      <x:c r="E86" s="23" t="n">
        <x:f>'Master Database'!J62</x:f>
        <x:v>6.5</x:v>
      </x:c>
      <x:c r="F86" s="23" t="n">
        <x:f>'Master Database'!L62</x:f>
        <x:v>134</x:v>
      </x:c>
      <x:c r="G86" s="40" t="n">
        <x:f>IF(OR($B$6="",A86=$B$6,NOT(ISNUMBER(D86)),NOT(ISNUMBER($B$8))),"",ABS(D86-$B$8)/$B$8)</x:f>
        <x:v>1.2407407407407407</x:v>
      </x:c>
      <x:c r="H86" s="40" t="n">
        <x:f>IF(OR($B$6="",A86=$B$6,NOT(ISNUMBER(E86)),NOT(ISNUMBER($B$9))),"",ABS(E86-$B$9)/$B$9)</x:f>
        <x:v>0.4772727272727271</x:v>
      </x:c>
      <x:c r="I86" s="40" t="n">
        <x:f>IF(OR($B$6="",A86=$B$6,NOT(ISNUMBER(F86)),NOT(ISNUMBER($B$10))),"",ABS(F86-$B$10)/$B$10)</x:f>
        <x:v>0.3333333333333333</x:v>
      </x:c>
      <x:c r="J86" s="40" t="n">
        <x:f>IF(G86="","",0.6*G86+0.3*IF(H86="",G86,H86)+0.1*IF(I86="",0,I86)+IF(OR(B86=$B$11,B86="Both",$B$11="Both"),0,0.5))</x:f>
        <x:v>0.9209595959595959</x:v>
      </x:c>
      <x:c r="K86" s="21" t="n">
        <x:f>IF(J86="","",COUNTIF($J$32:$J$148,"&lt;"&amp;J86)-COUNTBLANK($J$32:$J$148)+COUNTIF($J$32:J86,J86))</x:f>
        <x:v>42</x:v>
      </x:c>
      <x:c r="L86" s="21" t="str">
        <x:f>IF(A86="","",IF(OR(B86=$B$11,B86="Both",$B$11="Both"),"Application aligned","Check fork/shock application"))</x:f>
        <x:v>Application aligned</x:v>
      </x:c>
      <x:c r="M86" s="64"/>
      <x:c r="N86" s="64"/>
      <x:c r="O86" s="64"/>
      <x:c r="P86" s="64"/>
      <x:c r="Q86" s="64"/>
      <x:c r="R86" s="64"/>
      <x:c r="S86" s="64"/>
      <x:c r="T86" s="64"/>
      <x:c r="U86" s="64"/>
      <x:c r="V86" s="64"/>
      <x:c r="W86" s="64"/>
      <x:c r="X86" s="64"/>
      <x:c r="Y86" s="64"/>
      <x:c r="Z86" s="64"/>
      <x:c r="AA86" s="64"/>
      <x:c r="AB86" s="64"/>
    </x:row>
    <x:row r="87" ht="19" customHeight="1">
      <x:c r="A87" s="21" t="str">
        <x:f>'Master Database'!A63</x:f>
        <x:v>Motul — Fork Oil Expert 15W</x:v>
      </x:c>
      <x:c r="B87" s="21" t="str">
        <x:f>'Master Database'!D63</x:f>
        <x:v>Fork</x:v>
      </x:c>
      <x:c r="C87" s="21" t="str">
        <x:f>'Master Database'!F63</x:f>
        <x:v>15W</x:v>
      </x:c>
      <x:c r="D87" s="23" t="n">
        <x:f>'Master Database'!H63</x:f>
        <x:v>58.1</x:v>
      </x:c>
      <x:c r="E87" s="23" t="n">
        <x:f>'Master Database'!J63</x:f>
        <x:v>8.4</x:v>
      </x:c>
      <x:c r="F87" s="23" t="n">
        <x:f>'Master Database'!L63</x:f>
        <x:v>116</x:v>
      </x:c>
      <x:c r="G87" s="40" t="n">
        <x:f>IF(OR($B$6="",A87=$B$6,NOT(ISNUMBER(D87)),NOT(ISNUMBER($B$8))),"",ABS(D87-$B$8)/$B$8)</x:f>
        <x:v>2.58641975308642</x:v>
      </x:c>
      <x:c r="H87" s="40" t="n">
        <x:f>IF(OR($B$6="",A87=$B$6,NOT(ISNUMBER(E87)),NOT(ISNUMBER($B$9))),"",ABS(E87-$B$9)/$B$9)</x:f>
        <x:v>0.9090909090909091</x:v>
      </x:c>
      <x:c r="I87" s="40" t="n">
        <x:f>IF(OR($B$6="",A87=$B$6,NOT(ISNUMBER(F87)),NOT(ISNUMBER($B$10))),"",ABS(F87-$B$10)/$B$10)</x:f>
        <x:v>0.4228855721393035</x:v>
      </x:c>
      <x:c r="J87" s="40" t="n">
        <x:f>IF(G87="","",0.6*G87+0.3*IF(H87="",G87,H87)+0.1*IF(I87="",0,I87)+IF(OR(B87=$B$11,B87="Both",$B$11="Both"),0,0.5))</x:f>
        <x:v>1.8668676817930552</x:v>
      </x:c>
      <x:c r="K87" s="21" t="n">
        <x:f>IF(J87="","",COUNTIF($J$32:$J$148,"&lt;"&amp;J87)-COUNTBLANK($J$32:$J$148)+COUNTIF($J$32:J87,J87))</x:f>
        <x:v>105</x:v>
      </x:c>
      <x:c r="L87" s="21" t="str">
        <x:f>IF(A87="","",IF(OR(B87=$B$11,B87="Both",$B$11="Both"),"Application aligned","Check fork/shock application"))</x:f>
        <x:v>Application aligned</x:v>
      </x:c>
      <x:c r="M87" s="64"/>
      <x:c r="N87" s="64"/>
      <x:c r="O87" s="64"/>
      <x:c r="P87" s="64"/>
      <x:c r="Q87" s="64"/>
      <x:c r="R87" s="64"/>
      <x:c r="S87" s="64"/>
      <x:c r="T87" s="64"/>
      <x:c r="U87" s="64"/>
      <x:c r="V87" s="64"/>
      <x:c r="W87" s="64"/>
      <x:c r="X87" s="64"/>
      <x:c r="Y87" s="64"/>
      <x:c r="Z87" s="64"/>
      <x:c r="AA87" s="64"/>
      <x:c r="AB87" s="64"/>
    </x:row>
    <x:row r="88" ht="19" customHeight="1">
      <x:c r="A88" s="21" t="str">
        <x:f>'Master Database'!A64</x:f>
        <x:v>Motul — Fork Oil Expert 20W</x:v>
      </x:c>
      <x:c r="B88" s="21" t="str">
        <x:f>'Master Database'!D64</x:f>
        <x:v>Fork</x:v>
      </x:c>
      <x:c r="C88" s="21" t="str">
        <x:f>'Master Database'!F64</x:f>
        <x:v>20W</x:v>
      </x:c>
      <x:c r="D88" s="23" t="n">
        <x:f>'Master Database'!H64</x:f>
        <x:v>81.1</x:v>
      </x:c>
      <x:c r="E88" s="23" t="n">
        <x:f>'Master Database'!J64</x:f>
        <x:v>10.1</x:v>
      </x:c>
      <x:c r="F88" s="23" t="n">
        <x:f>'Master Database'!L64</x:f>
        <x:v>103</x:v>
      </x:c>
      <x:c r="G88" s="40" t="n">
        <x:f>IF(OR($B$6="",A88=$B$6,NOT(ISNUMBER(D88)),NOT(ISNUMBER($B$8))),"",ABS(D88-$B$8)/$B$8)</x:f>
        <x:v>4.006172839506172</x:v>
      </x:c>
      <x:c r="H88" s="40" t="n">
        <x:f>IF(OR($B$6="",A88=$B$6,NOT(ISNUMBER(E88)),NOT(ISNUMBER($B$9))),"",ABS(E88-$B$9)/$B$9)</x:f>
        <x:v>1.2954545454545452</x:v>
      </x:c>
      <x:c r="I88" s="40" t="n">
        <x:f>IF(OR($B$6="",A88=$B$6,NOT(ISNUMBER(F88)),NOT(ISNUMBER($B$10))),"",ABS(F88-$B$10)/$B$10)</x:f>
        <x:v>0.48756218905472637</x:v>
      </x:c>
      <x:c r="J88" s="40" t="n">
        <x:f>IF(G88="","",0.6*G88+0.3*IF(H88="",G88,H88)+0.1*IF(I88="",0,I88)+IF(OR(B88=$B$11,B88="Both",$B$11="Both"),0,0.5))</x:f>
        <x:v>2.8410962862455396</x:v>
      </x:c>
      <x:c r="K88" s="21" t="n">
        <x:f>IF(J88="","",COUNTIF($J$32:$J$148,"&lt;"&amp;J88)-COUNTBLANK($J$32:$J$148)+COUNTIF($J$32:J88,J88))</x:f>
        <x:v>110</x:v>
      </x:c>
      <x:c r="L88" s="21" t="str">
        <x:f>IF(A88="","",IF(OR(B88=$B$11,B88="Both",$B$11="Both"),"Application aligned","Check fork/shock application"))</x:f>
        <x:v>Application aligned</x:v>
      </x:c>
      <x:c r="M88" s="64"/>
      <x:c r="N88" s="64"/>
      <x:c r="O88" s="64"/>
      <x:c r="P88" s="64"/>
      <x:c r="Q88" s="64"/>
      <x:c r="R88" s="64"/>
      <x:c r="S88" s="64"/>
      <x:c r="T88" s="64"/>
      <x:c r="U88" s="64"/>
      <x:c r="V88" s="64"/>
      <x:c r="W88" s="64"/>
      <x:c r="X88" s="64"/>
      <x:c r="Y88" s="64"/>
      <x:c r="Z88" s="64"/>
      <x:c r="AA88" s="64"/>
      <x:c r="AB88" s="64"/>
    </x:row>
    <x:row r="89" ht="19" customHeight="1">
      <x:c r="A89" s="21" t="str">
        <x:f>'Master Database'!A65</x:f>
        <x:v>Motul — Shock Oil Factory Line</x:v>
      </x:c>
      <x:c r="B89" s="21" t="str">
        <x:f>'Master Database'!D65</x:f>
        <x:v>Shock</x:v>
      </x:c>
      <x:c r="C89" s="21" t="str">
        <x:f>'Master Database'!F65</x:f>
        <x:v>Unspecified</x:v>
      </x:c>
      <x:c r="D89" s="23" t="n">
        <x:f>'Master Database'!H65</x:f>
        <x:v>16.9</x:v>
      </x:c>
      <x:c r="E89" s="23" t="n">
        <x:f>'Master Database'!J65</x:f>
        <x:v>6.4</x:v>
      </x:c>
      <x:c r="F89" s="23" t="n">
        <x:f>'Master Database'!L65</x:f>
        <x:v>400</x:v>
      </x:c>
      <x:c r="G89" s="40" t="n">
        <x:f>IF(OR($B$6="",A89=$B$6,NOT(ISNUMBER(D89)),NOT(ISNUMBER($B$8))),"",ABS(D89-$B$8)/$B$8)</x:f>
        <x:v>0.04320987654320983</x:v>
      </x:c>
      <x:c r="H89" s="40" t="n">
        <x:f>IF(OR($B$6="",A89=$B$6,NOT(ISNUMBER(E89)),NOT(ISNUMBER($B$9))),"",ABS(E89-$B$9)/$B$9)</x:f>
        <x:v>0.45454545454545453</x:v>
      </x:c>
      <x:c r="I89" s="40" t="n">
        <x:f>IF(OR($B$6="",A89=$B$6,NOT(ISNUMBER(F89)),NOT(ISNUMBER($B$10))),"",ABS(F89-$B$10)/$B$10)</x:f>
        <x:v>0.9900497512437811</x:v>
      </x:c>
      <x:c r="J89" s="40" t="n">
        <x:f>IF(G89="","",0.6*G89+0.3*IF(H89="",G89,H89)+0.1*IF(I89="",0,I89)+IF(OR(B89=$B$11,B89="Both",$B$11="Both"),0,0.5))</x:f>
        <x:v>0.7612945374139404</x:v>
      </x:c>
      <x:c r="K89" s="21" t="n">
        <x:f>IF(J89="","",COUNTIF($J$32:$J$148,"&lt;"&amp;J89)-COUNTBLANK($J$32:$J$148)+COUNTIF($J$32:J89,J89))</x:f>
        <x:v>35</x:v>
      </x:c>
      <x:c r="L89" s="21" t="str">
        <x:f>IF(A89="","",IF(OR(B89=$B$11,B89="Both",$B$11="Both"),"Application aligned","Check fork/shock application"))</x:f>
        <x:v>Check fork/shock application</x:v>
      </x:c>
      <x:c r="M89" s="64"/>
      <x:c r="N89" s="64"/>
      <x:c r="O89" s="64"/>
      <x:c r="P89" s="64"/>
      <x:c r="Q89" s="64"/>
      <x:c r="R89" s="64"/>
      <x:c r="S89" s="64"/>
      <x:c r="T89" s="64"/>
      <x:c r="U89" s="64"/>
      <x:c r="V89" s="64"/>
      <x:c r="W89" s="64"/>
      <x:c r="X89" s="64"/>
      <x:c r="Y89" s="64"/>
      <x:c r="Z89" s="64"/>
      <x:c r="AA89" s="64"/>
      <x:c r="AB89" s="64"/>
    </x:row>
    <x:row r="90" ht="19" customHeight="1">
      <x:c r="A90" s="21" t="str">
        <x:f>'Master Database'!A66</x:f>
        <x:v>Öhlins — Fork Fluid 01309-01</x:v>
      </x:c>
      <x:c r="B90" s="21" t="str">
        <x:f>'Master Database'!D66</x:f>
        <x:v>Fork</x:v>
      </x:c>
      <x:c r="C90" s="21" t="str">
        <x:f>'Master Database'!F66</x:f>
        <x:v>01309-01</x:v>
      </x:c>
      <x:c r="D90" s="23" t="n">
        <x:f>'Master Database'!H66</x:f>
        <x:v>0</x:v>
      </x:c>
      <x:c r="E90" s="23" t="n">
        <x:f>'Master Database'!J66</x:f>
        <x:v>0</x:v>
      </x:c>
      <x:c r="F90" s="23" t="n">
        <x:f>'Master Database'!L66</x:f>
        <x:v>0</x:v>
      </x:c>
      <x:c r="G90" s="40" t="n">
        <x:f>IF(OR($B$6="",A90=$B$6,NOT(ISNUMBER(D90)),NOT(ISNUMBER($B$8))),"",ABS(D90-$B$8)/$B$8)</x:f>
        <x:v>1</x:v>
      </x:c>
      <x:c r="H90" s="40" t="n">
        <x:f>IF(OR($B$6="",A90=$B$6,NOT(ISNUMBER(E90)),NOT(ISNUMBER($B$9))),"",ABS(E90-$B$9)/$B$9)</x:f>
        <x:v>1</x:v>
      </x:c>
      <x:c r="I90" s="40" t="n">
        <x:f>IF(OR($B$6="",A90=$B$6,NOT(ISNUMBER(F90)),NOT(ISNUMBER($B$10))),"",ABS(F90-$B$10)/$B$10)</x:f>
        <x:v>1</x:v>
      </x:c>
      <x:c r="J90" s="40" t="n">
        <x:f>IF(G90="","",0.6*G90+0.3*IF(H90="",G90,H90)+0.1*IF(I90="",0,I90)+IF(OR(B90=$B$11,B90="Both",$B$11="Both"),0,0.5))</x:f>
        <x:v>0.9999999999999999</x:v>
      </x:c>
      <x:c r="K90" s="21" t="n">
        <x:f>IF(J90="","",COUNTIF($J$32:$J$148,"&lt;"&amp;J90)-COUNTBLANK($J$32:$J$148)+COUNTIF($J$32:J90,J90))</x:f>
        <x:v>54</x:v>
      </x:c>
      <x:c r="L90" s="21" t="str">
        <x:f>IF(A90="","",IF(OR(B90=$B$11,B90="Both",$B$11="Both"),"Application aligned","Check fork/shock application"))</x:f>
        <x:v>Application aligned</x:v>
      </x:c>
      <x:c r="M90" s="64"/>
      <x:c r="N90" s="64"/>
      <x:c r="O90" s="64"/>
      <x:c r="P90" s="64"/>
      <x:c r="Q90" s="64"/>
      <x:c r="R90" s="64"/>
      <x:c r="S90" s="64"/>
      <x:c r="T90" s="64"/>
      <x:c r="U90" s="64"/>
      <x:c r="V90" s="64"/>
      <x:c r="W90" s="64"/>
      <x:c r="X90" s="64"/>
      <x:c r="Y90" s="64"/>
      <x:c r="Z90" s="64"/>
      <x:c r="AA90" s="64"/>
      <x:c r="AB90" s="64"/>
    </x:row>
    <x:row r="91" ht="19" customHeight="1">
      <x:c r="A91" s="21" t="str">
        <x:f>'Master Database'!A67</x:f>
        <x:v>Öhlins — Shock Absorber Fluid 01314-01</x:v>
      </x:c>
      <x:c r="B91" s="21" t="str">
        <x:f>'Master Database'!D67</x:f>
        <x:v>Shock</x:v>
      </x:c>
      <x:c r="C91" s="21" t="str">
        <x:f>'Master Database'!F67</x:f>
        <x:v>01314-01</x:v>
      </x:c>
      <x:c r="D91" s="23" t="n">
        <x:f>'Master Database'!H67</x:f>
        <x:v>0</x:v>
      </x:c>
      <x:c r="E91" s="23" t="n">
        <x:f>'Master Database'!J67</x:f>
        <x:v>0</x:v>
      </x:c>
      <x:c r="F91" s="23" t="n">
        <x:f>'Master Database'!L67</x:f>
        <x:v>0</x:v>
      </x:c>
      <x:c r="G91" s="40" t="n">
        <x:f>IF(OR($B$6="",A91=$B$6,NOT(ISNUMBER(D91)),NOT(ISNUMBER($B$8))),"",ABS(D91-$B$8)/$B$8)</x:f>
        <x:v>1</x:v>
      </x:c>
      <x:c r="H91" s="40" t="n">
        <x:f>IF(OR($B$6="",A91=$B$6,NOT(ISNUMBER(E91)),NOT(ISNUMBER($B$9))),"",ABS(E91-$B$9)/$B$9)</x:f>
        <x:v>1</x:v>
      </x:c>
      <x:c r="I91" s="40" t="n">
        <x:f>IF(OR($B$6="",A91=$B$6,NOT(ISNUMBER(F91)),NOT(ISNUMBER($B$10))),"",ABS(F91-$B$10)/$B$10)</x:f>
        <x:v>1</x:v>
      </x:c>
      <x:c r="J91" s="40" t="n">
        <x:f>IF(G91="","",0.6*G91+0.3*IF(H91="",G91,H91)+0.1*IF(I91="",0,I91)+IF(OR(B91=$B$11,B91="Both",$B$11="Both"),0,0.5))</x:f>
        <x:v>1.5</x:v>
      </x:c>
      <x:c r="K91" s="21" t="n">
        <x:f>IF(J91="","",COUNTIF($J$32:$J$148,"&lt;"&amp;J91)-COUNTBLANK($J$32:$J$148)+COUNTIF($J$32:J91,J91))</x:f>
        <x:v>96</x:v>
      </x:c>
      <x:c r="L91" s="21" t="str">
        <x:f>IF(A91="","",IF(OR(B91=$B$11,B91="Both",$B$11="Both"),"Application aligned","Check fork/shock application"))</x:f>
        <x:v>Check fork/shock application</x:v>
      </x:c>
      <x:c r="M91" s="64"/>
      <x:c r="N91" s="64"/>
      <x:c r="O91" s="64"/>
      <x:c r="P91" s="64"/>
      <x:c r="Q91" s="64"/>
      <x:c r="R91" s="64"/>
      <x:c r="S91" s="64"/>
      <x:c r="T91" s="64"/>
      <x:c r="U91" s="64"/>
      <x:c r="V91" s="64"/>
      <x:c r="W91" s="64"/>
      <x:c r="X91" s="64"/>
      <x:c r="Y91" s="64"/>
      <x:c r="Z91" s="64"/>
      <x:c r="AA91" s="64"/>
      <x:c r="AB91" s="64"/>
    </x:row>
    <x:row r="92" ht="19" customHeight="1">
      <x:c r="A92" s="21" t="str">
        <x:f>'Master Database'!A68</x:f>
        <x:v>Penrite — MC Fork Oil 5</x:v>
      </x:c>
      <x:c r="B92" s="21" t="str">
        <x:f>'Master Database'!D68</x:f>
        <x:v>Fork</x:v>
      </x:c>
      <x:c r="C92" s="21" t="str">
        <x:f>'Master Database'!F68</x:f>
        <x:v>5</x:v>
      </x:c>
      <x:c r="D92" s="23" t="n">
        <x:f>'Master Database'!H68</x:f>
        <x:v>20</x:v>
      </x:c>
      <x:c r="E92" s="23" t="n">
        <x:f>'Master Database'!J68</x:f>
        <x:v>5</x:v>
      </x:c>
      <x:c r="F92" s="23" t="n">
        <x:f>'Master Database'!L68</x:f>
        <x:v>193</x:v>
      </x:c>
      <x:c r="G92" s="40" t="n">
        <x:f>IF(OR($B$6="",A92=$B$6,NOT(ISNUMBER(D92)),NOT(ISNUMBER($B$8))),"",ABS(D92-$B$8)/$B$8)</x:f>
        <x:v>0.23456790123456794</x:v>
      </x:c>
      <x:c r="H92" s="40" t="n">
        <x:f>IF(OR($B$6="",A92=$B$6,NOT(ISNUMBER(E92)),NOT(ISNUMBER($B$9))),"",ABS(E92-$B$9)/$B$9)</x:f>
        <x:v>0.13636363636363627</x:v>
      </x:c>
      <x:c r="I92" s="40" t="n">
        <x:f>IF(OR($B$6="",A92=$B$6,NOT(ISNUMBER(F92)),NOT(ISNUMBER($B$10))),"",ABS(F92-$B$10)/$B$10)</x:f>
        <x:v>0.03980099502487562</x:v>
      </x:c>
      <x:c r="J92" s="40" t="n">
        <x:f>IF(G92="","",0.6*G92+0.3*IF(H92="",G92,H92)+0.1*IF(I92="",0,I92)+IF(OR(B92=$B$11,B92="Both",$B$11="Both"),0,0.5))</x:f>
        <x:v>0.18562993115231918</x:v>
      </x:c>
      <x:c r="K92" s="21" t="n">
        <x:f>IF(J92="","",COUNTIF($J$32:$J$148,"&lt;"&amp;J92)-COUNTBLANK($J$32:$J$148)+COUNTIF($J$32:J92,J92))</x:f>
        <x:v>13</x:v>
      </x:c>
      <x:c r="L92" s="21" t="str">
        <x:f>IF(A92="","",IF(OR(B92=$B$11,B92="Both",$B$11="Both"),"Application aligned","Check fork/shock application"))</x:f>
        <x:v>Application aligned</x:v>
      </x:c>
      <x:c r="M92" s="64"/>
      <x:c r="N92" s="64"/>
      <x:c r="O92" s="64"/>
      <x:c r="P92" s="64"/>
      <x:c r="Q92" s="64"/>
      <x:c r="R92" s="64"/>
      <x:c r="S92" s="64"/>
      <x:c r="T92" s="64"/>
      <x:c r="U92" s="64"/>
      <x:c r="V92" s="64"/>
      <x:c r="W92" s="64"/>
      <x:c r="X92" s="64"/>
      <x:c r="Y92" s="64"/>
      <x:c r="Z92" s="64"/>
      <x:c r="AA92" s="64"/>
      <x:c r="AB92" s="64"/>
    </x:row>
    <x:row r="93" ht="19" customHeight="1">
      <x:c r="A93" s="21" t="str">
        <x:f>'Master Database'!A69</x:f>
        <x:v>Penrite — MC Fork Oil 10</x:v>
      </x:c>
      <x:c r="B93" s="21" t="str">
        <x:f>'Master Database'!D69</x:f>
        <x:v>Fork</x:v>
      </x:c>
      <x:c r="C93" s="21" t="str">
        <x:f>'Master Database'!F69</x:f>
        <x:v>10</x:v>
      </x:c>
      <x:c r="D93" s="23" t="n">
        <x:f>'Master Database'!H69</x:f>
        <x:v>37</x:v>
      </x:c>
      <x:c r="E93" s="23" t="n">
        <x:f>'Master Database'!J69</x:f>
        <x:v>7.5</x:v>
      </x:c>
      <x:c r="F93" s="23" t="n">
        <x:f>'Master Database'!L69</x:f>
        <x:v>174</x:v>
      </x:c>
      <x:c r="G93" s="40" t="n">
        <x:f>IF(OR($B$6="",A93=$B$6,NOT(ISNUMBER(D93)),NOT(ISNUMBER($B$8))),"",ABS(D93-$B$8)/$B$8)</x:f>
        <x:v>1.2839506172839508</x:v>
      </x:c>
      <x:c r="H93" s="40" t="n">
        <x:f>IF(OR($B$6="",A93=$B$6,NOT(ISNUMBER(E93)),NOT(ISNUMBER($B$9))),"",ABS(E93-$B$9)/$B$9)</x:f>
        <x:v>0.7045454545454544</x:v>
      </x:c>
      <x:c r="I93" s="40" t="n">
        <x:f>IF(OR($B$6="",A93=$B$6,NOT(ISNUMBER(F93)),NOT(ISNUMBER($B$10))),"",ABS(F93-$B$10)/$B$10)</x:f>
        <x:v>0.13432835820895522</x:v>
      </x:c>
      <x:c r="J93" s="40" t="n">
        <x:f>IF(G93="","",0.6*G93+0.3*IF(H93="",G93,H93)+0.1*IF(I93="",0,I93)+IF(OR(B93=$B$11,B93="Both",$B$11="Both"),0,0.5))</x:f>
        <x:v>0.9951668425549023</x:v>
      </x:c>
      <x:c r="K93" s="21" t="n">
        <x:f>IF(J93="","",COUNTIF($J$32:$J$148,"&lt;"&amp;J93)-COUNTBLANK($J$32:$J$148)+COUNTIF($J$32:J93,J93))</x:f>
        <x:v>45</x:v>
      </x:c>
      <x:c r="L93" s="21" t="str">
        <x:f>IF(A93="","",IF(OR(B93=$B$11,B93="Both",$B$11="Both"),"Application aligned","Check fork/shock application"))</x:f>
        <x:v>Application aligned</x:v>
      </x:c>
      <x:c r="M93" s="64"/>
      <x:c r="N93" s="64"/>
      <x:c r="O93" s="64"/>
      <x:c r="P93" s="64"/>
      <x:c r="Q93" s="64"/>
      <x:c r="R93" s="64"/>
      <x:c r="S93" s="64"/>
      <x:c r="T93" s="64"/>
      <x:c r="U93" s="64"/>
      <x:c r="V93" s="64"/>
      <x:c r="W93" s="64"/>
      <x:c r="X93" s="64"/>
      <x:c r="Y93" s="64"/>
      <x:c r="Z93" s="64"/>
      <x:c r="AA93" s="64"/>
      <x:c r="AB93" s="64"/>
    </x:row>
    <x:row r="94" ht="19" customHeight="1">
      <x:c r="A94" s="21" t="str">
        <x:f>'Master Database'!A70</x:f>
        <x:v>Penrite — MC Fork Oil 15</x:v>
      </x:c>
      <x:c r="B94" s="21" t="str">
        <x:f>'Master Database'!D70</x:f>
        <x:v>Fork</x:v>
      </x:c>
      <x:c r="C94" s="21" t="str">
        <x:f>'Master Database'!F70</x:f>
        <x:v>15</x:v>
      </x:c>
      <x:c r="D94" s="23" t="n">
        <x:f>'Master Database'!H70</x:f>
        <x:v>47</x:v>
      </x:c>
      <x:c r="E94" s="23" t="n">
        <x:f>'Master Database'!J70</x:f>
        <x:v>8.9</x:v>
      </x:c>
      <x:c r="F94" s="23" t="n">
        <x:f>'Master Database'!L70</x:f>
        <x:v>173</x:v>
      </x:c>
      <x:c r="G94" s="40" t="n">
        <x:f>IF(OR($B$6="",A94=$B$6,NOT(ISNUMBER(D94)),NOT(ISNUMBER($B$8))),"",ABS(D94-$B$8)/$B$8)</x:f>
        <x:v>1.9012345679012348</x:v>
      </x:c>
      <x:c r="H94" s="40" t="n">
        <x:f>IF(OR($B$6="",A94=$B$6,NOT(ISNUMBER(E94)),NOT(ISNUMBER($B$9))),"",ABS(E94-$B$9)/$B$9)</x:f>
        <x:v>1.0227272727272727</x:v>
      </x:c>
      <x:c r="I94" s="40" t="n">
        <x:f>IF(OR($B$6="",A94=$B$6,NOT(ISNUMBER(F94)),NOT(ISNUMBER($B$10))),"",ABS(F94-$B$10)/$B$10)</x:f>
        <x:v>0.13930348258706468</x:v>
      </x:c>
      <x:c r="J94" s="40" t="n">
        <x:f>IF(G94="","",0.6*G94+0.3*IF(H94="",G94,H94)+0.1*IF(I94="",0,I94)+IF(OR(B94=$B$11,B94="Both",$B$11="Both"),0,0.5))</x:f>
        <x:v>1.4614892708176292</x:v>
      </x:c>
      <x:c r="K94" s="21" t="n">
        <x:f>IF(J94="","",COUNTIF($J$32:$J$148,"&lt;"&amp;J94)-COUNTBLANK($J$32:$J$148)+COUNTIF($J$32:J94,J94))</x:f>
        <x:v>91</x:v>
      </x:c>
      <x:c r="L94" s="21" t="str">
        <x:f>IF(A94="","",IF(OR(B94=$B$11,B94="Both",$B$11="Both"),"Application aligned","Check fork/shock application"))</x:f>
        <x:v>Application aligned</x:v>
      </x:c>
      <x:c r="M94" s="64"/>
      <x:c r="N94" s="64"/>
      <x:c r="O94" s="64"/>
      <x:c r="P94" s="64"/>
      <x:c r="Q94" s="64"/>
      <x:c r="R94" s="64"/>
      <x:c r="S94" s="64"/>
      <x:c r="T94" s="64"/>
      <x:c r="U94" s="64"/>
      <x:c r="V94" s="64"/>
      <x:c r="W94" s="64"/>
      <x:c r="X94" s="64"/>
      <x:c r="Y94" s="64"/>
      <x:c r="Z94" s="64"/>
      <x:c r="AA94" s="64"/>
      <x:c r="AB94" s="64"/>
    </x:row>
    <x:row r="95" ht="19" customHeight="1">
      <x:c r="A95" s="21" t="str">
        <x:f>'Master Database'!A71</x:f>
        <x:v>PJ1 — Fork Tuner Oil 2.5WT</x:v>
      </x:c>
      <x:c r="B95" s="21" t="str">
        <x:f>'Master Database'!D71</x:f>
        <x:v>Fork</x:v>
      </x:c>
      <x:c r="C95" s="21" t="str">
        <x:f>'Master Database'!F71</x:f>
        <x:v>2.5WT</x:v>
      </x:c>
      <x:c r="D95" s="23" t="n">
        <x:f>'Master Database'!H71</x:f>
        <x:v>0</x:v>
      </x:c>
      <x:c r="E95" s="23" t="n">
        <x:f>'Master Database'!J71</x:f>
        <x:v>0</x:v>
      </x:c>
      <x:c r="F95" s="23" t="n">
        <x:f>'Master Database'!L71</x:f>
        <x:v>0</x:v>
      </x:c>
      <x:c r="G95" s="40" t="n">
        <x:f>IF(OR($B$6="",A95=$B$6,NOT(ISNUMBER(D95)),NOT(ISNUMBER($B$8))),"",ABS(D95-$B$8)/$B$8)</x:f>
        <x:v>1</x:v>
      </x:c>
      <x:c r="H95" s="40" t="n">
        <x:f>IF(OR($B$6="",A95=$B$6,NOT(ISNUMBER(E95)),NOT(ISNUMBER($B$9))),"",ABS(E95-$B$9)/$B$9)</x:f>
        <x:v>1</x:v>
      </x:c>
      <x:c r="I95" s="40" t="n">
        <x:f>IF(OR($B$6="",A95=$B$6,NOT(ISNUMBER(F95)),NOT(ISNUMBER($B$10))),"",ABS(F95-$B$10)/$B$10)</x:f>
        <x:v>1</x:v>
      </x:c>
      <x:c r="J95" s="40" t="n">
        <x:f>IF(G95="","",0.6*G95+0.3*IF(H95="",G95,H95)+0.1*IF(I95="",0,I95)+IF(OR(B95=$B$11,B95="Both",$B$11="Both"),0,0.5))</x:f>
        <x:v>0.9999999999999999</x:v>
      </x:c>
      <x:c r="K95" s="21" t="n">
        <x:f>IF(J95="","",COUNTIF($J$32:$J$148,"&lt;"&amp;J95)-COUNTBLANK($J$32:$J$148)+COUNTIF($J$32:J95,J95))</x:f>
        <x:v>55</x:v>
      </x:c>
      <x:c r="L95" s="21" t="str">
        <x:f>IF(A95="","",IF(OR(B95=$B$11,B95="Both",$B$11="Both"),"Application aligned","Check fork/shock application"))</x:f>
        <x:v>Application aligned</x:v>
      </x:c>
      <x:c r="M95" s="64"/>
      <x:c r="N95" s="64"/>
      <x:c r="O95" s="64"/>
      <x:c r="P95" s="64"/>
      <x:c r="Q95" s="64"/>
      <x:c r="R95" s="64"/>
      <x:c r="S95" s="64"/>
      <x:c r="T95" s="64"/>
      <x:c r="U95" s="64"/>
      <x:c r="V95" s="64"/>
      <x:c r="W95" s="64"/>
      <x:c r="X95" s="64"/>
      <x:c r="Y95" s="64"/>
      <x:c r="Z95" s="64"/>
      <x:c r="AA95" s="64"/>
      <x:c r="AB95" s="64"/>
    </x:row>
    <x:row r="96" ht="19" customHeight="1">
      <x:c r="A96" s="21" t="str">
        <x:f>'Master Database'!A72</x:f>
        <x:v>PJ1 — Fork Tuner Oil 5WT</x:v>
      </x:c>
      <x:c r="B96" s="21" t="str">
        <x:f>'Master Database'!D72</x:f>
        <x:v>Fork</x:v>
      </x:c>
      <x:c r="C96" s="21" t="str">
        <x:f>'Master Database'!F72</x:f>
        <x:v>5WT</x:v>
      </x:c>
      <x:c r="D96" s="23" t="n">
        <x:f>'Master Database'!H72</x:f>
        <x:v>0</x:v>
      </x:c>
      <x:c r="E96" s="23" t="n">
        <x:f>'Master Database'!J72</x:f>
        <x:v>0</x:v>
      </x:c>
      <x:c r="F96" s="23" t="n">
        <x:f>'Master Database'!L72</x:f>
        <x:v>0</x:v>
      </x:c>
      <x:c r="G96" s="40" t="n">
        <x:f>IF(OR($B$6="",A96=$B$6,NOT(ISNUMBER(D96)),NOT(ISNUMBER($B$8))),"",ABS(D96-$B$8)/$B$8)</x:f>
        <x:v>1</x:v>
      </x:c>
      <x:c r="H96" s="40" t="n">
        <x:f>IF(OR($B$6="",A96=$B$6,NOT(ISNUMBER(E96)),NOT(ISNUMBER($B$9))),"",ABS(E96-$B$9)/$B$9)</x:f>
        <x:v>1</x:v>
      </x:c>
      <x:c r="I96" s="40" t="n">
        <x:f>IF(OR($B$6="",A96=$B$6,NOT(ISNUMBER(F96)),NOT(ISNUMBER($B$10))),"",ABS(F96-$B$10)/$B$10)</x:f>
        <x:v>1</x:v>
      </x:c>
      <x:c r="J96" s="40" t="n">
        <x:f>IF(G96="","",0.6*G96+0.3*IF(H96="",G96,H96)+0.1*IF(I96="",0,I96)+IF(OR(B96=$B$11,B96="Both",$B$11="Both"),0,0.5))</x:f>
        <x:v>0.9999999999999999</x:v>
      </x:c>
      <x:c r="K96" s="21" t="n">
        <x:f>IF(J96="","",COUNTIF($J$32:$J$148,"&lt;"&amp;J96)-COUNTBLANK($J$32:$J$148)+COUNTIF($J$32:J96,J96))</x:f>
        <x:v>56</x:v>
      </x:c>
      <x:c r="L96" s="21" t="str">
        <x:f>IF(A96="","",IF(OR(B96=$B$11,B96="Both",$B$11="Both"),"Application aligned","Check fork/shock application"))</x:f>
        <x:v>Application aligned</x:v>
      </x:c>
      <x:c r="M96" s="64"/>
      <x:c r="N96" s="64"/>
      <x:c r="O96" s="64"/>
      <x:c r="P96" s="64"/>
      <x:c r="Q96" s="64"/>
      <x:c r="R96" s="64"/>
      <x:c r="S96" s="64"/>
      <x:c r="T96" s="64"/>
      <x:c r="U96" s="64"/>
      <x:c r="V96" s="64"/>
      <x:c r="W96" s="64"/>
      <x:c r="X96" s="64"/>
      <x:c r="Y96" s="64"/>
      <x:c r="Z96" s="64"/>
      <x:c r="AA96" s="64"/>
      <x:c r="AB96" s="64"/>
    </x:row>
    <x:row r="97" ht="19" customHeight="1">
      <x:c r="A97" s="21" t="str">
        <x:f>'Master Database'!A73</x:f>
        <x:v>PJ1 — Fork Tuner Oil 10WT</x:v>
      </x:c>
      <x:c r="B97" s="21" t="str">
        <x:f>'Master Database'!D73</x:f>
        <x:v>Fork</x:v>
      </x:c>
      <x:c r="C97" s="21" t="str">
        <x:f>'Master Database'!F73</x:f>
        <x:v>10WT</x:v>
      </x:c>
      <x:c r="D97" s="23" t="n">
        <x:f>'Master Database'!H73</x:f>
        <x:v>0</x:v>
      </x:c>
      <x:c r="E97" s="23" t="n">
        <x:f>'Master Database'!J73</x:f>
        <x:v>0</x:v>
      </x:c>
      <x:c r="F97" s="23" t="n">
        <x:f>'Master Database'!L73</x:f>
        <x:v>0</x:v>
      </x:c>
      <x:c r="G97" s="40" t="n">
        <x:f>IF(OR($B$6="",A97=$B$6,NOT(ISNUMBER(D97)),NOT(ISNUMBER($B$8))),"",ABS(D97-$B$8)/$B$8)</x:f>
        <x:v>1</x:v>
      </x:c>
      <x:c r="H97" s="40" t="n">
        <x:f>IF(OR($B$6="",A97=$B$6,NOT(ISNUMBER(E97)),NOT(ISNUMBER($B$9))),"",ABS(E97-$B$9)/$B$9)</x:f>
        <x:v>1</x:v>
      </x:c>
      <x:c r="I97" s="40" t="n">
        <x:f>IF(OR($B$6="",A97=$B$6,NOT(ISNUMBER(F97)),NOT(ISNUMBER($B$10))),"",ABS(F97-$B$10)/$B$10)</x:f>
        <x:v>1</x:v>
      </x:c>
      <x:c r="J97" s="40" t="n">
        <x:f>IF(G97="","",0.6*G97+0.3*IF(H97="",G97,H97)+0.1*IF(I97="",0,I97)+IF(OR(B97=$B$11,B97="Both",$B$11="Both"),0,0.5))</x:f>
        <x:v>0.9999999999999999</x:v>
      </x:c>
      <x:c r="K97" s="21" t="n">
        <x:f>IF(J97="","",COUNTIF($J$32:$J$148,"&lt;"&amp;J97)-COUNTBLANK($J$32:$J$148)+COUNTIF($J$32:J97,J97))</x:f>
        <x:v>57</x:v>
      </x:c>
      <x:c r="L97" s="21" t="str">
        <x:f>IF(A97="","",IF(OR(B97=$B$11,B97="Both",$B$11="Both"),"Application aligned","Check fork/shock application"))</x:f>
        <x:v>Application aligned</x:v>
      </x:c>
      <x:c r="M97" s="64"/>
      <x:c r="N97" s="64"/>
      <x:c r="O97" s="64"/>
      <x:c r="P97" s="64"/>
      <x:c r="Q97" s="64"/>
      <x:c r="R97" s="64"/>
      <x:c r="S97" s="64"/>
      <x:c r="T97" s="64"/>
      <x:c r="U97" s="64"/>
      <x:c r="V97" s="64"/>
      <x:c r="W97" s="64"/>
      <x:c r="X97" s="64"/>
      <x:c r="Y97" s="64"/>
      <x:c r="Z97" s="64"/>
      <x:c r="AA97" s="64"/>
      <x:c r="AB97" s="64"/>
    </x:row>
    <x:row r="98" ht="19" customHeight="1">
      <x:c r="A98" s="21" t="str">
        <x:f>'Master Database'!A74</x:f>
        <x:v>PJ1 — Fork Tuner Oil 15WT</x:v>
      </x:c>
      <x:c r="B98" s="21" t="str">
        <x:f>'Master Database'!D74</x:f>
        <x:v>Fork</x:v>
      </x:c>
      <x:c r="C98" s="21" t="str">
        <x:f>'Master Database'!F74</x:f>
        <x:v>15WT</x:v>
      </x:c>
      <x:c r="D98" s="23" t="n">
        <x:f>'Master Database'!H74</x:f>
        <x:v>0</x:v>
      </x:c>
      <x:c r="E98" s="23" t="n">
        <x:f>'Master Database'!J74</x:f>
        <x:v>0</x:v>
      </x:c>
      <x:c r="F98" s="23" t="n">
        <x:f>'Master Database'!L74</x:f>
        <x:v>0</x:v>
      </x:c>
      <x:c r="G98" s="40" t="n">
        <x:f>IF(OR($B$6="",A98=$B$6,NOT(ISNUMBER(D98)),NOT(ISNUMBER($B$8))),"",ABS(D98-$B$8)/$B$8)</x:f>
        <x:v>1</x:v>
      </x:c>
      <x:c r="H98" s="40" t="n">
        <x:f>IF(OR($B$6="",A98=$B$6,NOT(ISNUMBER(E98)),NOT(ISNUMBER($B$9))),"",ABS(E98-$B$9)/$B$9)</x:f>
        <x:v>1</x:v>
      </x:c>
      <x:c r="I98" s="40" t="n">
        <x:f>IF(OR($B$6="",A98=$B$6,NOT(ISNUMBER(F98)),NOT(ISNUMBER($B$10))),"",ABS(F98-$B$10)/$B$10)</x:f>
        <x:v>1</x:v>
      </x:c>
      <x:c r="J98" s="40" t="n">
        <x:f>IF(G98="","",0.6*G98+0.3*IF(H98="",G98,H98)+0.1*IF(I98="",0,I98)+IF(OR(B98=$B$11,B98="Both",$B$11="Both"),0,0.5))</x:f>
        <x:v>0.9999999999999999</x:v>
      </x:c>
      <x:c r="K98" s="21" t="n">
        <x:f>IF(J98="","",COUNTIF($J$32:$J$148,"&lt;"&amp;J98)-COUNTBLANK($J$32:$J$148)+COUNTIF($J$32:J98,J98))</x:f>
        <x:v>58</x:v>
      </x:c>
      <x:c r="L98" s="21" t="str">
        <x:f>IF(A98="","",IF(OR(B98=$B$11,B98="Both",$B$11="Both"),"Application aligned","Check fork/shock application"))</x:f>
        <x:v>Application aligned</x:v>
      </x:c>
      <x:c r="M98" s="64"/>
      <x:c r="N98" s="64"/>
      <x:c r="O98" s="64"/>
      <x:c r="P98" s="64"/>
      <x:c r="Q98" s="64"/>
      <x:c r="R98" s="64"/>
      <x:c r="S98" s="64"/>
      <x:c r="T98" s="64"/>
      <x:c r="U98" s="64"/>
      <x:c r="V98" s="64"/>
      <x:c r="W98" s="64"/>
      <x:c r="X98" s="64"/>
      <x:c r="Y98" s="64"/>
      <x:c r="Z98" s="64"/>
      <x:c r="AA98" s="64"/>
      <x:c r="AB98" s="64"/>
    </x:row>
    <x:row r="99" ht="19" customHeight="1">
      <x:c r="A99" s="21" t="str">
        <x:f>'Master Database'!A75</x:f>
        <x:v>PJ1 — Fork Tuner Oil 20WT</x:v>
      </x:c>
      <x:c r="B99" s="21" t="str">
        <x:f>'Master Database'!D75</x:f>
        <x:v>Fork</x:v>
      </x:c>
      <x:c r="C99" s="21" t="str">
        <x:f>'Master Database'!F75</x:f>
        <x:v>20WT</x:v>
      </x:c>
      <x:c r="D99" s="23" t="n">
        <x:f>'Master Database'!H75</x:f>
        <x:v>0</x:v>
      </x:c>
      <x:c r="E99" s="23" t="n">
        <x:f>'Master Database'!J75</x:f>
        <x:v>0</x:v>
      </x:c>
      <x:c r="F99" s="23" t="n">
        <x:f>'Master Database'!L75</x:f>
        <x:v>0</x:v>
      </x:c>
      <x:c r="G99" s="40" t="n">
        <x:f>IF(OR($B$6="",A99=$B$6,NOT(ISNUMBER(D99)),NOT(ISNUMBER($B$8))),"",ABS(D99-$B$8)/$B$8)</x:f>
        <x:v>1</x:v>
      </x:c>
      <x:c r="H99" s="40" t="n">
        <x:f>IF(OR($B$6="",A99=$B$6,NOT(ISNUMBER(E99)),NOT(ISNUMBER($B$9))),"",ABS(E99-$B$9)/$B$9)</x:f>
        <x:v>1</x:v>
      </x:c>
      <x:c r="I99" s="40" t="n">
        <x:f>IF(OR($B$6="",A99=$B$6,NOT(ISNUMBER(F99)),NOT(ISNUMBER($B$10))),"",ABS(F99-$B$10)/$B$10)</x:f>
        <x:v>1</x:v>
      </x:c>
      <x:c r="J99" s="40" t="n">
        <x:f>IF(G99="","",0.6*G99+0.3*IF(H99="",G99,H99)+0.1*IF(I99="",0,I99)+IF(OR(B99=$B$11,B99="Both",$B$11="Both"),0,0.5))</x:f>
        <x:v>0.9999999999999999</x:v>
      </x:c>
      <x:c r="K99" s="21" t="n">
        <x:f>IF(J99="","",COUNTIF($J$32:$J$148,"&lt;"&amp;J99)-COUNTBLANK($J$32:$J$148)+COUNTIF($J$32:J99,J99))</x:f>
        <x:v>59</x:v>
      </x:c>
      <x:c r="L99" s="21" t="str">
        <x:f>IF(A99="","",IF(OR(B99=$B$11,B99="Both",$B$11="Both"),"Application aligned","Check fork/shock application"))</x:f>
        <x:v>Application aligned</x:v>
      </x:c>
      <x:c r="M99" s="64"/>
      <x:c r="N99" s="64"/>
      <x:c r="O99" s="64"/>
      <x:c r="P99" s="64"/>
      <x:c r="Q99" s="64"/>
      <x:c r="R99" s="64"/>
      <x:c r="S99" s="64"/>
      <x:c r="T99" s="64"/>
      <x:c r="U99" s="64"/>
      <x:c r="V99" s="64"/>
      <x:c r="W99" s="64"/>
      <x:c r="X99" s="64"/>
      <x:c r="Y99" s="64"/>
      <x:c r="Z99" s="64"/>
      <x:c r="AA99" s="64"/>
      <x:c r="AB99" s="64"/>
    </x:row>
    <x:row r="100" ht="19" customHeight="1">
      <x:c r="A100" s="21" t="str">
        <x:f>'Master Database'!A76</x:f>
        <x:v>PJ1 — Fork Tuner Oil 30WT</x:v>
      </x:c>
      <x:c r="B100" s="21" t="str">
        <x:f>'Master Database'!D76</x:f>
        <x:v>Fork</x:v>
      </x:c>
      <x:c r="C100" s="21" t="str">
        <x:f>'Master Database'!F76</x:f>
        <x:v>30WT</x:v>
      </x:c>
      <x:c r="D100" s="23" t="n">
        <x:f>'Master Database'!H76</x:f>
        <x:v>0</x:v>
      </x:c>
      <x:c r="E100" s="23" t="n">
        <x:f>'Master Database'!J76</x:f>
        <x:v>0</x:v>
      </x:c>
      <x:c r="F100" s="23" t="n">
        <x:f>'Master Database'!L76</x:f>
        <x:v>0</x:v>
      </x:c>
      <x:c r="G100" s="40" t="n">
        <x:f>IF(OR($B$6="",A100=$B$6,NOT(ISNUMBER(D100)),NOT(ISNUMBER($B$8))),"",ABS(D100-$B$8)/$B$8)</x:f>
        <x:v>1</x:v>
      </x:c>
      <x:c r="H100" s="40" t="n">
        <x:f>IF(OR($B$6="",A100=$B$6,NOT(ISNUMBER(E100)),NOT(ISNUMBER($B$9))),"",ABS(E100-$B$9)/$B$9)</x:f>
        <x:v>1</x:v>
      </x:c>
      <x:c r="I100" s="40" t="n">
        <x:f>IF(OR($B$6="",A100=$B$6,NOT(ISNUMBER(F100)),NOT(ISNUMBER($B$10))),"",ABS(F100-$B$10)/$B$10)</x:f>
        <x:v>1</x:v>
      </x:c>
      <x:c r="J100" s="40" t="n">
        <x:f>IF(G100="","",0.6*G100+0.3*IF(H100="",G100,H100)+0.1*IF(I100="",0,I100)+IF(OR(B100=$B$11,B100="Both",$B$11="Both"),0,0.5))</x:f>
        <x:v>0.9999999999999999</x:v>
      </x:c>
      <x:c r="K100" s="21" t="n">
        <x:f>IF(J100="","",COUNTIF($J$32:$J$148,"&lt;"&amp;J100)-COUNTBLANK($J$32:$J$148)+COUNTIF($J$32:J100,J100))</x:f>
        <x:v>60</x:v>
      </x:c>
      <x:c r="L100" s="21" t="str">
        <x:f>IF(A100="","",IF(OR(B100=$B$11,B100="Both",$B$11="Both"),"Application aligned","Check fork/shock application"))</x:f>
        <x:v>Application aligned</x:v>
      </x:c>
      <x:c r="M100" s="64"/>
      <x:c r="N100" s="64"/>
      <x:c r="O100" s="64"/>
      <x:c r="P100" s="64"/>
      <x:c r="Q100" s="64"/>
      <x:c r="R100" s="64"/>
      <x:c r="S100" s="64"/>
      <x:c r="T100" s="64"/>
      <x:c r="U100" s="64"/>
      <x:c r="V100" s="64"/>
      <x:c r="W100" s="64"/>
      <x:c r="X100" s="64"/>
      <x:c r="Y100" s="64"/>
      <x:c r="Z100" s="64"/>
      <x:c r="AA100" s="64"/>
      <x:c r="AB100" s="64"/>
    </x:row>
    <x:row r="101" ht="19" customHeight="1">
      <x:c r="A101" s="21" t="str">
        <x:f>'Master Database'!A77</x:f>
        <x:v>Putoline — GPR 6 2.5W</x:v>
      </x:c>
      <x:c r="B101" s="21" t="str">
        <x:f>'Master Database'!D77</x:f>
        <x:v>Shock</x:v>
      </x:c>
      <x:c r="C101" s="21" t="str">
        <x:f>'Master Database'!F77</x:f>
        <x:v>2.5W</x:v>
      </x:c>
      <x:c r="D101" s="23" t="n">
        <x:f>'Master Database'!H77</x:f>
        <x:v>7.01</x:v>
      </x:c>
      <x:c r="E101" s="23" t="n">
        <x:f>'Master Database'!J77</x:f>
        <x:v>3.11</x:v>
      </x:c>
      <x:c r="F101" s="23" t="n">
        <x:f>'Master Database'!L77</x:f>
        <x:v>443</x:v>
      </x:c>
      <x:c r="G101" s="40" t="n">
        <x:f>IF(OR($B$6="",A101=$B$6,NOT(ISNUMBER(D101)),NOT(ISNUMBER($B$8))),"",ABS(D101-$B$8)/$B$8)</x:f>
        <x:v>0.567283950617284</x:v>
      </x:c>
      <x:c r="H101" s="40" t="n">
        <x:f>IF(OR($B$6="",A101=$B$6,NOT(ISNUMBER(E101)),NOT(ISNUMBER($B$9))),"",ABS(E101-$B$9)/$B$9)</x:f>
        <x:v>0.29318181818181827</x:v>
      </x:c>
      <x:c r="I101" s="40" t="n">
        <x:f>IF(OR($B$6="",A101=$B$6,NOT(ISNUMBER(F101)),NOT(ISNUMBER($B$10))),"",ABS(F101-$B$10)/$B$10)</x:f>
        <x:v>1.2039800995024876</x:v>
      </x:c>
      <x:c r="J101" s="40" t="n">
        <x:f>IF(G101="","",0.6*G101+0.3*IF(H101="",G101,H101)+0.1*IF(I101="",0,I101)+IF(OR(B101=$B$11,B101="Both",$B$11="Both"),0,0.5))</x:f>
        <x:v>1.0487229257751647</x:v>
      </x:c>
      <x:c r="K101" s="21" t="n">
        <x:f>IF(J101="","",COUNTIF($J$32:$J$148,"&lt;"&amp;J101)-COUNTBLANK($J$32:$J$148)+COUNTIF($J$32:J101,J101))</x:f>
        <x:v>85</x:v>
      </x:c>
      <x:c r="L101" s="21" t="str">
        <x:f>IF(A101="","",IF(OR(B101=$B$11,B101="Both",$B$11="Both"),"Application aligned","Check fork/shock application"))</x:f>
        <x:v>Check fork/shock application</x:v>
      </x:c>
      <x:c r="M101" s="64"/>
      <x:c r="N101" s="64"/>
      <x:c r="O101" s="64"/>
      <x:c r="P101" s="64"/>
      <x:c r="Q101" s="64"/>
      <x:c r="R101" s="64"/>
      <x:c r="S101" s="64"/>
      <x:c r="T101" s="64"/>
      <x:c r="U101" s="64"/>
      <x:c r="V101" s="64"/>
      <x:c r="W101" s="64"/>
      <x:c r="X101" s="64"/>
      <x:c r="Y101" s="64"/>
      <x:c r="Z101" s="64"/>
      <x:c r="AA101" s="64"/>
      <x:c r="AB101" s="64"/>
    </x:row>
    <x:row r="102" ht="19" customHeight="1">
      <x:c r="A102" s="21" t="str">
        <x:f>'Master Database'!A78</x:f>
        <x:v>Putoline — HPX R 2.5W</x:v>
      </x:c>
      <x:c r="B102" s="21" t="str">
        <x:f>'Master Database'!D78</x:f>
        <x:v>Fork</x:v>
      </x:c>
      <x:c r="C102" s="21" t="str">
        <x:f>'Master Database'!F78</x:f>
        <x:v>2.5W</x:v>
      </x:c>
      <x:c r="D102" s="23" t="n">
        <x:f>'Master Database'!H78</x:f>
        <x:v>6.76</x:v>
      </x:c>
      <x:c r="E102" s="23" t="n">
        <x:f>'Master Database'!J78</x:f>
        <x:v>2.93</x:v>
      </x:c>
      <x:c r="F102" s="23" t="n">
        <x:f>'Master Database'!L78</x:f>
        <x:v>425</x:v>
      </x:c>
      <x:c r="G102" s="40" t="n">
        <x:f>IF(OR($B$6="",A102=$B$6,NOT(ISNUMBER(D102)),NOT(ISNUMBER($B$8))),"",ABS(D102-$B$8)/$B$8)</x:f>
        <x:v>0.582716049382716</x:v>
      </x:c>
      <x:c r="H102" s="40" t="n">
        <x:f>IF(OR($B$6="",A102=$B$6,NOT(ISNUMBER(E102)),NOT(ISNUMBER($B$9))),"",ABS(E102-$B$9)/$B$9)</x:f>
        <x:v>0.3340909090909091</x:v>
      </x:c>
      <x:c r="I102" s="40" t="n">
        <x:f>IF(OR($B$6="",A102=$B$6,NOT(ISNUMBER(F102)),NOT(ISNUMBER($B$10))),"",ABS(F102-$B$10)/$B$10)</x:f>
        <x:v>1.1144278606965174</x:v>
      </x:c>
      <x:c r="J102" s="40" t="n">
        <x:f>IF(G102="","",0.6*G102+0.3*IF(H102="",G102,H102)+0.1*IF(I102="",0,I102)+IF(OR(B102=$B$11,B102="Both",$B$11="Both"),0,0.5))</x:f>
        <x:v>0.5612996884265541</x:v>
      </x:c>
      <x:c r="K102" s="21" t="n">
        <x:f>IF(J102="","",COUNTIF($J$32:$J$148,"&lt;"&amp;J102)-COUNTBLANK($J$32:$J$148)+COUNTIF($J$32:J102,J102))</x:f>
        <x:v>25</x:v>
      </x:c>
      <x:c r="L102" s="21" t="str">
        <x:f>IF(A102="","",IF(OR(B102=$B$11,B102="Both",$B$11="Both"),"Application aligned","Check fork/shock application"))</x:f>
        <x:v>Application aligned</x:v>
      </x:c>
      <x:c r="M102" s="64"/>
      <x:c r="N102" s="64"/>
      <x:c r="O102" s="64"/>
      <x:c r="P102" s="64"/>
      <x:c r="Q102" s="64"/>
      <x:c r="R102" s="64"/>
      <x:c r="S102" s="64"/>
      <x:c r="T102" s="64"/>
      <x:c r="U102" s="64"/>
      <x:c r="V102" s="64"/>
      <x:c r="W102" s="64"/>
      <x:c r="X102" s="64"/>
      <x:c r="Y102" s="64"/>
      <x:c r="Z102" s="64"/>
      <x:c r="AA102" s="64"/>
      <x:c r="AB102" s="64"/>
    </x:row>
    <x:row r="103" ht="19" customHeight="1">
      <x:c r="A103" s="21" t="str">
        <x:f>'Master Database'!A79</x:f>
        <x:v>Putoline — GPR 6 3.5W</x:v>
      </x:c>
      <x:c r="B103" s="21" t="str">
        <x:f>'Master Database'!D79</x:f>
        <x:v>Shock</x:v>
      </x:c>
      <x:c r="C103" s="21" t="str">
        <x:f>'Master Database'!F79</x:f>
        <x:v>3.5W</x:v>
      </x:c>
      <x:c r="D103" s="23" t="n">
        <x:f>'Master Database'!H79</x:f>
        <x:v>13.1</x:v>
      </x:c>
      <x:c r="E103" s="23" t="n">
        <x:f>'Master Database'!J79</x:f>
        <x:v>5.05</x:v>
      </x:c>
      <x:c r="F103" s="23" t="n">
        <x:f>'Master Database'!L79</x:f>
        <x:v>393</x:v>
      </x:c>
      <x:c r="G103" s="40" t="n">
        <x:f>IF(OR($B$6="",A103=$B$6,NOT(ISNUMBER(D103)),NOT(ISNUMBER($B$8))),"",ABS(D103-$B$8)/$B$8)</x:f>
        <x:v>0.19135802469135801</x:v>
      </x:c>
      <x:c r="H103" s="40" t="n">
        <x:f>IF(OR($B$6="",A103=$B$6,NOT(ISNUMBER(E103)),NOT(ISNUMBER($B$9))),"",ABS(E103-$B$9)/$B$9)</x:f>
        <x:v>0.1477272727272726</x:v>
      </x:c>
      <x:c r="I103" s="40" t="n">
        <x:f>IF(OR($B$6="",A103=$B$6,NOT(ISNUMBER(F103)),NOT(ISNUMBER($B$10))),"",ABS(F103-$B$10)/$B$10)</x:f>
        <x:v>0.9552238805970149</x:v>
      </x:c>
      <x:c r="J103" s="40" t="n">
        <x:f>IF(G103="","",0.6*G103+0.3*IF(H103="",G103,H103)+0.1*IF(I103="",0,I103)+IF(OR(B103=$B$11,B103="Both",$B$11="Both"),0,0.5))</x:f>
        <x:v>0.754655384692698</x:v>
      </x:c>
      <x:c r="K103" s="21" t="n">
        <x:f>IF(J103="","",COUNTIF($J$32:$J$148,"&lt;"&amp;J103)-COUNTBLANK($J$32:$J$148)+COUNTIF($J$32:J103,J103))</x:f>
        <x:v>34</x:v>
      </x:c>
      <x:c r="L103" s="21" t="str">
        <x:f>IF(A103="","",IF(OR(B103=$B$11,B103="Both",$B$11="Both"),"Application aligned","Check fork/shock application"))</x:f>
        <x:v>Check fork/shock application</x:v>
      </x:c>
      <x:c r="M103" s="64"/>
      <x:c r="N103" s="64"/>
      <x:c r="O103" s="64"/>
      <x:c r="P103" s="64"/>
      <x:c r="Q103" s="64"/>
      <x:c r="R103" s="64"/>
      <x:c r="S103" s="64"/>
      <x:c r="T103" s="64"/>
      <x:c r="U103" s="64"/>
      <x:c r="V103" s="64"/>
      <x:c r="W103" s="64"/>
      <x:c r="X103" s="64"/>
      <x:c r="Y103" s="64"/>
      <x:c r="Z103" s="64"/>
      <x:c r="AA103" s="64"/>
      <x:c r="AB103" s="64"/>
    </x:row>
    <x:row r="104" ht="19" customHeight="1">
      <x:c r="A104" s="21" t="str">
        <x:f>'Master Database'!A80</x:f>
        <x:v>Putoline — HPX R 4W</x:v>
      </x:c>
      <x:c r="B104" s="21" t="str">
        <x:f>'Master Database'!D80</x:f>
        <x:v>Fork</x:v>
      </x:c>
      <x:c r="C104" s="21" t="str">
        <x:f>'Master Database'!F80</x:f>
        <x:v>4W</x:v>
      </x:c>
      <x:c r="D104" s="23" t="n">
        <x:f>'Master Database'!H80</x:f>
        <x:v>16.5</x:v>
      </x:c>
      <x:c r="E104" s="23" t="n">
        <x:f>'Master Database'!J80</x:f>
        <x:v>4.27</x:v>
      </x:c>
      <x:c r="F104" s="23" t="n">
        <x:f>'Master Database'!L80</x:f>
        <x:v>178</x:v>
      </x:c>
      <x:c r="G104" s="40" t="n">
        <x:f>IF(OR($B$6="",A104=$B$6,NOT(ISNUMBER(D104)),NOT(ISNUMBER($B$8))),"",ABS(D104-$B$8)/$B$8)</x:f>
        <x:v>0.018518518518518563</x:v>
      </x:c>
      <x:c r="H104" s="40" t="n">
        <x:f>IF(OR($B$6="",A104=$B$6,NOT(ISNUMBER(E104)),NOT(ISNUMBER($B$9))),"",ABS(E104-$B$9)/$B$9)</x:f>
        <x:v>0.029545454545454722</x:v>
      </x:c>
      <x:c r="I104" s="40" t="n">
        <x:f>IF(OR($B$6="",A104=$B$6,NOT(ISNUMBER(F104)),NOT(ISNUMBER($B$10))),"",ABS(F104-$B$10)/$B$10)</x:f>
        <x:v>0.11442786069651742</x:v>
      </x:c>
      <x:c r="J104" s="40" t="n">
        <x:f>IF(G104="","",0.6*G104+0.3*IF(H104="",G104,H104)+0.1*IF(I104="",0,I104)+IF(OR(B104=$B$11,B104="Both",$B$11="Both"),0,0.5))</x:f>
        <x:v>0.0314175335443993</x:v>
      </x:c>
      <x:c r="K104" s="21" t="n">
        <x:f>IF(J104="","",COUNTIF($J$32:$J$148,"&lt;"&amp;J104)-COUNTBLANK($J$32:$J$148)+COUNTIF($J$32:J104,J104))</x:f>
        <x:v>2</x:v>
      </x:c>
      <x:c r="L104" s="21" t="str">
        <x:f>IF(A104="","",IF(OR(B104=$B$11,B104="Both",$B$11="Both"),"Application aligned","Check fork/shock application"))</x:f>
        <x:v>Application aligned</x:v>
      </x:c>
      <x:c r="M104" s="64"/>
      <x:c r="N104" s="64"/>
      <x:c r="O104" s="64"/>
      <x:c r="P104" s="64"/>
      <x:c r="Q104" s="64"/>
      <x:c r="R104" s="64"/>
      <x:c r="S104" s="64"/>
      <x:c r="T104" s="64"/>
      <x:c r="U104" s="64"/>
      <x:c r="V104" s="64"/>
      <x:c r="W104" s="64"/>
      <x:c r="X104" s="64"/>
      <x:c r="Y104" s="64"/>
      <x:c r="Z104" s="64"/>
      <x:c r="AA104" s="64"/>
      <x:c r="AB104" s="64"/>
    </x:row>
    <x:row r="105" ht="19" customHeight="1">
      <x:c r="A105" s="21" t="str">
        <x:f>'Master Database'!A81</x:f>
        <x:v>Putoline — Formula GP 5W</x:v>
      </x:c>
      <x:c r="B105" s="21" t="str">
        <x:f>'Master Database'!D81</x:f>
        <x:v>Fork</x:v>
      </x:c>
      <x:c r="C105" s="21" t="str">
        <x:f>'Master Database'!F81</x:f>
        <x:v>5W</x:v>
      </x:c>
      <x:c r="D105" s="23" t="n">
        <x:f>'Master Database'!H81</x:f>
        <x:v>23.4</x:v>
      </x:c>
      <x:c r="E105" s="23" t="n">
        <x:f>'Master Database'!J81</x:f>
        <x:v>5.11</x:v>
      </x:c>
      <x:c r="F105" s="23" t="n">
        <x:f>'Master Database'!L81</x:f>
        <x:v>155</x:v>
      </x:c>
      <x:c r="G105" s="40" t="n">
        <x:f>IF(OR($B$6="",A105=$B$6,NOT(ISNUMBER(D105)),NOT(ISNUMBER($B$8))),"",ABS(D105-$B$8)/$B$8)</x:f>
        <x:v>0.4444444444444444</x:v>
      </x:c>
      <x:c r="H105" s="40" t="n">
        <x:f>IF(OR($B$6="",A105=$B$6,NOT(ISNUMBER(E105)),NOT(ISNUMBER($B$9))),"",ABS(E105-$B$9)/$B$9)</x:f>
        <x:v>0.16136363636363635</x:v>
      </x:c>
      <x:c r="I105" s="40" t="n">
        <x:f>IF(OR($B$6="",A105=$B$6,NOT(ISNUMBER(F105)),NOT(ISNUMBER($B$10))),"",ABS(F105-$B$10)/$B$10)</x:f>
        <x:v>0.22885572139303484</x:v>
      </x:c>
      <x:c r="J105" s="40" t="n">
        <x:f>IF(G105="","",0.6*G105+0.3*IF(H105="",G105,H105)+0.1*IF(I105="",0,I105)+IF(OR(B105=$B$11,B105="Both",$B$11="Both"),0,0.5))</x:f>
        <x:v>0.33796132971506104</x:v>
      </x:c>
      <x:c r="K105" s="21" t="n">
        <x:f>IF(J105="","",COUNTIF($J$32:$J$148,"&lt;"&amp;J105)-COUNTBLANK($J$32:$J$148)+COUNTIF($J$32:J105,J105))</x:f>
        <x:v>16</x:v>
      </x:c>
      <x:c r="L105" s="21" t="str">
        <x:f>IF(A105="","",IF(OR(B105=$B$11,B105="Both",$B$11="Both"),"Application aligned","Check fork/shock application"))</x:f>
        <x:v>Application aligned</x:v>
      </x:c>
      <x:c r="M105" s="64"/>
      <x:c r="N105" s="64"/>
      <x:c r="O105" s="64"/>
      <x:c r="P105" s="64"/>
      <x:c r="Q105" s="64"/>
      <x:c r="R105" s="64"/>
      <x:c r="S105" s="64"/>
      <x:c r="T105" s="64"/>
      <x:c r="U105" s="64"/>
      <x:c r="V105" s="64"/>
      <x:c r="W105" s="64"/>
      <x:c r="X105" s="64"/>
      <x:c r="Y105" s="64"/>
      <x:c r="Z105" s="64"/>
      <x:c r="AA105" s="64"/>
      <x:c r="AB105" s="64"/>
    </x:row>
    <x:row r="106" ht="19" customHeight="1">
      <x:c r="A106" s="21" t="str">
        <x:f>'Master Database'!A82</x:f>
        <x:v>Putoline — HPX R 5W</x:v>
      </x:c>
      <x:c r="B106" s="21" t="str">
        <x:f>'Master Database'!D82</x:f>
        <x:v>Fork</x:v>
      </x:c>
      <x:c r="C106" s="21" t="str">
        <x:f>'Master Database'!F82</x:f>
        <x:v>5W</x:v>
      </x:c>
      <x:c r="D106" s="23" t="n">
        <x:f>'Master Database'!H82</x:f>
        <x:v>21.7</x:v>
      </x:c>
      <x:c r="E106" s="23" t="n">
        <x:f>'Master Database'!J82</x:f>
        <x:v>5.01</x:v>
      </x:c>
      <x:c r="F106" s="23" t="n">
        <x:f>'Master Database'!L82</x:f>
        <x:v>168</x:v>
      </x:c>
      <x:c r="G106" s="40" t="n">
        <x:f>IF(OR($B$6="",A106=$B$6,NOT(ISNUMBER(D106)),NOT(ISNUMBER($B$8))),"",ABS(D106-$B$8)/$B$8)</x:f>
        <x:v>0.3395061728395062</x:v>
      </x:c>
      <x:c r="H106" s="40" t="n">
        <x:f>IF(OR($B$6="",A106=$B$6,NOT(ISNUMBER(E106)),NOT(ISNUMBER($B$9))),"",ABS(E106-$B$9)/$B$9)</x:f>
        <x:v>0.1386363636363635</x:v>
      </x:c>
      <x:c r="I106" s="40" t="n">
        <x:f>IF(OR($B$6="",A106=$B$6,NOT(ISNUMBER(F106)),NOT(ISNUMBER($B$10))),"",ABS(F106-$B$10)/$B$10)</x:f>
        <x:v>0.16417910447761194</x:v>
      </x:c>
      <x:c r="J106" s="40" t="n">
        <x:f>IF(G106="","",0.6*G106+0.3*IF(H106="",G106,H106)+0.1*IF(I106="",0,I106)+IF(OR(B106=$B$11,B106="Both",$B$11="Both"),0,0.5))</x:f>
        <x:v>0.26171252324237393</x:v>
      </x:c>
      <x:c r="K106" s="21" t="n">
        <x:f>IF(J106="","",COUNTIF($J$32:$J$148,"&lt;"&amp;J106)-COUNTBLANK($J$32:$J$148)+COUNTIF($J$32:J106,J106))</x:f>
        <x:v>15</x:v>
      </x:c>
      <x:c r="L106" s="21" t="str">
        <x:f>IF(A106="","",IF(OR(B106=$B$11,B106="Both",$B$11="Both"),"Application aligned","Check fork/shock application"))</x:f>
        <x:v>Application aligned</x:v>
      </x:c>
      <x:c r="M106" s="64"/>
      <x:c r="N106" s="64"/>
      <x:c r="O106" s="64"/>
      <x:c r="P106" s="64"/>
      <x:c r="Q106" s="64"/>
      <x:c r="R106" s="64"/>
      <x:c r="S106" s="64"/>
      <x:c r="T106" s="64"/>
      <x:c r="U106" s="64"/>
      <x:c r="V106" s="64"/>
      <x:c r="W106" s="64"/>
      <x:c r="X106" s="64"/>
      <x:c r="Y106" s="64"/>
      <x:c r="Z106" s="64"/>
      <x:c r="AA106" s="64"/>
      <x:c r="AB106" s="64"/>
    </x:row>
    <x:row r="107" ht="19" customHeight="1">
      <x:c r="A107" s="21" t="str">
        <x:f>'Master Database'!A83</x:f>
        <x:v>Putoline — Light Fork</x:v>
      </x:c>
      <x:c r="B107" s="21" t="str">
        <x:f>'Master Database'!D83</x:f>
        <x:v>Fork</x:v>
      </x:c>
      <x:c r="C107" s="21" t="str">
        <x:f>'Master Database'!F83</x:f>
        <x:v>SAE 5</x:v>
      </x:c>
      <x:c r="D107" s="23" t="n">
        <x:f>'Master Database'!H83</x:f>
        <x:v>15</x:v>
      </x:c>
      <x:c r="E107" s="23" t="n">
        <x:f>'Master Database'!J83</x:f>
        <x:v>3.4</x:v>
      </x:c>
      <x:c r="F107" s="23" t="n">
        <x:f>'Master Database'!L83</x:f>
        <x:v>101</x:v>
      </x:c>
      <x:c r="G107" s="40" t="n">
        <x:f>IF(OR($B$6="",A107=$B$6,NOT(ISNUMBER(D107)),NOT(ISNUMBER($B$8))),"",ABS(D107-$B$8)/$B$8)</x:f>
        <x:v>0.07407407407407403</x:v>
      </x:c>
      <x:c r="H107" s="40" t="n">
        <x:f>IF(OR($B$6="",A107=$B$6,NOT(ISNUMBER(E107)),NOT(ISNUMBER($B$9))),"",ABS(E107-$B$9)/$B$9)</x:f>
        <x:v>0.22727272727272735</x:v>
      </x:c>
      <x:c r="I107" s="40" t="n">
        <x:f>IF(OR($B$6="",A107=$B$6,NOT(ISNUMBER(F107)),NOT(ISNUMBER($B$10))),"",ABS(F107-$B$10)/$B$10)</x:f>
        <x:v>0.4975124378109453</x:v>
      </x:c>
      <x:c r="J107" s="40" t="n">
        <x:f>IF(G107="","",0.6*G107+0.3*IF(H107="",G107,H107)+0.1*IF(I107="",0,I107)+IF(OR(B107=$B$11,B107="Both",$B$11="Both"),0,0.5))</x:f>
        <x:v>0.16237750640735715</x:v>
      </x:c>
      <x:c r="K107" s="21" t="n">
        <x:f>IF(J107="","",COUNTIF($J$32:$J$148,"&lt;"&amp;J107)-COUNTBLANK($J$32:$J$148)+COUNTIF($J$32:J107,J107))</x:f>
        <x:v>9</x:v>
      </x:c>
      <x:c r="L107" s="21" t="str">
        <x:f>IF(A107="","",IF(OR(B107=$B$11,B107="Both",$B$11="Both"),"Application aligned","Check fork/shock application"))</x:f>
        <x:v>Application aligned</x:v>
      </x:c>
      <x:c r="M107" s="64"/>
      <x:c r="N107" s="64"/>
      <x:c r="O107" s="64"/>
      <x:c r="P107" s="64"/>
      <x:c r="Q107" s="64"/>
      <x:c r="R107" s="64"/>
      <x:c r="S107" s="64"/>
      <x:c r="T107" s="64"/>
      <x:c r="U107" s="64"/>
      <x:c r="V107" s="64"/>
      <x:c r="W107" s="64"/>
      <x:c r="X107" s="64"/>
      <x:c r="Y107" s="64"/>
      <x:c r="Z107" s="64"/>
      <x:c r="AA107" s="64"/>
      <x:c r="AB107" s="64"/>
    </x:row>
    <x:row r="108" ht="19" customHeight="1">
      <x:c r="A108" s="21" t="str">
        <x:f>'Master Database'!A84</x:f>
        <x:v>Putoline — HPX R 7.5W</x:v>
      </x:c>
      <x:c r="B108" s="21" t="str">
        <x:f>'Master Database'!D84</x:f>
        <x:v>Fork</x:v>
      </x:c>
      <x:c r="C108" s="21" t="str">
        <x:f>'Master Database'!F84</x:f>
        <x:v>7.5W</x:v>
      </x:c>
      <x:c r="D108" s="23" t="n">
        <x:f>'Master Database'!H84</x:f>
        <x:v>29.4</x:v>
      </x:c>
      <x:c r="E108" s="23" t="n">
        <x:f>'Master Database'!J84</x:f>
        <x:v>6.46</x:v>
      </x:c>
      <x:c r="F108" s="23" t="n">
        <x:f>'Master Database'!L84</x:f>
        <x:v>182</x:v>
      </x:c>
      <x:c r="G108" s="40" t="n">
        <x:f>IF(OR($B$6="",A108=$B$6,NOT(ISNUMBER(D108)),NOT(ISNUMBER($B$8))),"",ABS(D108-$B$8)/$B$8)</x:f>
        <x:v>0.8148148148148148</x:v>
      </x:c>
      <x:c r="H108" s="40" t="n">
        <x:f>IF(OR($B$6="",A108=$B$6,NOT(ISNUMBER(E108)),NOT(ISNUMBER($B$9))),"",ABS(E108-$B$9)/$B$9)</x:f>
        <x:v>0.46818181818181803</x:v>
      </x:c>
      <x:c r="I108" s="40" t="n">
        <x:f>IF(OR($B$6="",A108=$B$6,NOT(ISNUMBER(F108)),NOT(ISNUMBER($B$10))),"",ABS(F108-$B$10)/$B$10)</x:f>
        <x:v>0.0945273631840796</x:v>
      </x:c>
      <x:c r="J108" s="40" t="n">
        <x:f>IF(G108="","",0.6*G108+0.3*IF(H108="",G108,H108)+0.1*IF(I108="",0,I108)+IF(OR(B108=$B$11,B108="Both",$B$11="Both"),0,0.5))</x:f>
        <x:v>0.6387961706618421</x:v>
      </x:c>
      <x:c r="K108" s="21" t="n">
        <x:f>IF(J108="","",COUNTIF($J$32:$J$148,"&lt;"&amp;J108)-COUNTBLANK($J$32:$J$148)+COUNTIF($J$32:J108,J108))</x:f>
        <x:v>29</x:v>
      </x:c>
      <x:c r="L108" s="21" t="str">
        <x:f>IF(A108="","",IF(OR(B108=$B$11,B108="Both",$B$11="Both"),"Application aligned","Check fork/shock application"))</x:f>
        <x:v>Application aligned</x:v>
      </x:c>
      <x:c r="M108" s="64"/>
      <x:c r="N108" s="64"/>
      <x:c r="O108" s="64"/>
      <x:c r="P108" s="64"/>
      <x:c r="Q108" s="64"/>
      <x:c r="R108" s="64"/>
      <x:c r="S108" s="64"/>
      <x:c r="T108" s="64"/>
      <x:c r="U108" s="64"/>
      <x:c r="V108" s="64"/>
      <x:c r="W108" s="64"/>
      <x:c r="X108" s="64"/>
      <x:c r="Y108" s="64"/>
      <x:c r="Z108" s="64"/>
      <x:c r="AA108" s="64"/>
      <x:c r="AB108" s="64"/>
    </x:row>
    <x:row r="109" ht="19" customHeight="1">
      <x:c r="A109" s="21" t="str">
        <x:f>'Master Database'!A85</x:f>
        <x:v>Putoline — Formula GP 10W</x:v>
      </x:c>
      <x:c r="B109" s="21" t="str">
        <x:f>'Master Database'!D85</x:f>
        <x:v>Fork</x:v>
      </x:c>
      <x:c r="C109" s="21" t="str">
        <x:f>'Master Database'!F85</x:f>
        <x:v>10W</x:v>
      </x:c>
      <x:c r="D109" s="23" t="n">
        <x:f>'Master Database'!H85</x:f>
        <x:v>52.4</x:v>
      </x:c>
      <x:c r="E109" s="23" t="n">
        <x:f>'Master Database'!J85</x:f>
        <x:v>8.96</x:v>
      </x:c>
      <x:c r="F109" s="23" t="n">
        <x:f>'Master Database'!L85</x:f>
        <x:v>152</x:v>
      </x:c>
      <x:c r="G109" s="40" t="n">
        <x:f>IF(OR($B$6="",A109=$B$6,NOT(ISNUMBER(D109)),NOT(ISNUMBER($B$8))),"",ABS(D109-$B$8)/$B$8)</x:f>
        <x:v>2.234567901234568</x:v>
      </x:c>
      <x:c r="H109" s="40" t="n">
        <x:f>IF(OR($B$6="",A109=$B$6,NOT(ISNUMBER(E109)),NOT(ISNUMBER($B$9))),"",ABS(E109-$B$9)/$B$9)</x:f>
        <x:v>1.0363636363636364</x:v>
      </x:c>
      <x:c r="I109" s="40" t="n">
        <x:f>IF(OR($B$6="",A109=$B$6,NOT(ISNUMBER(F109)),NOT(ISNUMBER($B$10))),"",ABS(F109-$B$10)/$B$10)</x:f>
        <x:v>0.24378109452736318</x:v>
      </x:c>
      <x:c r="J109" s="40" t="n">
        <x:f>IF(G109="","",0.6*G109+0.3*IF(H109="",G109,H109)+0.1*IF(I109="",0,I109)+IF(OR(B109=$B$11,B109="Both",$B$11="Both"),0,0.5))</x:f>
        <x:v>1.6760279411025678</x:v>
      </x:c>
      <x:c r="K109" s="21" t="n">
        <x:f>IF(J109="","",COUNTIF($J$32:$J$148,"&lt;"&amp;J109)-COUNTBLANK($J$32:$J$148)+COUNTIF($J$32:J109,J109))</x:f>
        <x:v>103</x:v>
      </x:c>
      <x:c r="L109" s="21" t="str">
        <x:f>IF(A109="","",IF(OR(B109=$B$11,B109="Both",$B$11="Both"),"Application aligned","Check fork/shock application"))</x:f>
        <x:v>Application aligned</x:v>
      </x:c>
      <x:c r="M109" s="64"/>
      <x:c r="N109" s="64"/>
      <x:c r="O109" s="64"/>
      <x:c r="P109" s="64"/>
      <x:c r="Q109" s="64"/>
      <x:c r="R109" s="64"/>
      <x:c r="S109" s="64"/>
      <x:c r="T109" s="64"/>
      <x:c r="U109" s="64"/>
      <x:c r="V109" s="64"/>
      <x:c r="W109" s="64"/>
      <x:c r="X109" s="64"/>
      <x:c r="Y109" s="64"/>
      <x:c r="Z109" s="64"/>
      <x:c r="AA109" s="64"/>
      <x:c r="AB109" s="64"/>
    </x:row>
    <x:row r="110" ht="19" customHeight="1">
      <x:c r="A110" s="21" t="str">
        <x:f>'Master Database'!A86</x:f>
        <x:v>Putoline — HPX R 10W</x:v>
      </x:c>
      <x:c r="B110" s="21" t="str">
        <x:f>'Master Database'!D86</x:f>
        <x:v>Fork</x:v>
      </x:c>
      <x:c r="C110" s="21" t="str">
        <x:f>'Master Database'!F86</x:f>
        <x:v>10W</x:v>
      </x:c>
      <x:c r="D110" s="23" t="n">
        <x:f>'Master Database'!H86</x:f>
        <x:v>35</x:v>
      </x:c>
      <x:c r="E110" s="23" t="n">
        <x:f>'Master Database'!J86</x:f>
        <x:v>6.7</x:v>
      </x:c>
      <x:c r="F110" s="23" t="n">
        <x:f>'Master Database'!L86</x:f>
        <x:v>160</x:v>
      </x:c>
      <x:c r="G110" s="40" t="n">
        <x:f>IF(OR($B$6="",A110=$B$6,NOT(ISNUMBER(D110)),NOT(ISNUMBER($B$8))),"",ABS(D110-$B$8)/$B$8)</x:f>
        <x:v>1.1604938271604939</x:v>
      </x:c>
      <x:c r="H110" s="40" t="n">
        <x:f>IF(OR($B$6="",A110=$B$6,NOT(ISNUMBER(E110)),NOT(ISNUMBER($B$9))),"",ABS(E110-$B$9)/$B$9)</x:f>
        <x:v>0.5227272727272726</x:v>
      </x:c>
      <x:c r="I110" s="40" t="n">
        <x:f>IF(OR($B$6="",A110=$B$6,NOT(ISNUMBER(F110)),NOT(ISNUMBER($B$10))),"",ABS(F110-$B$10)/$B$10)</x:f>
        <x:v>0.20398009950248755</x:v>
      </x:c>
      <x:c r="J110" s="40" t="n">
        <x:f>IF(G110="","",0.6*G110+0.3*IF(H110="",G110,H110)+0.1*IF(I110="",0,I110)+IF(OR(B110=$B$11,B110="Both",$B$11="Both"),0,0.5))</x:f>
        <x:v>0.8735124880647268</x:v>
      </x:c>
      <x:c r="K110" s="21" t="n">
        <x:f>IF(J110="","",COUNTIF($J$32:$J$148,"&lt;"&amp;J110)-COUNTBLANK($J$32:$J$148)+COUNTIF($J$32:J110,J110))</x:f>
        <x:v>38</x:v>
      </x:c>
      <x:c r="L110" s="21" t="str">
        <x:f>IF(A110="","",IF(OR(B110=$B$11,B110="Both",$B$11="Both"),"Application aligned","Check fork/shock application"))</x:f>
        <x:v>Application aligned</x:v>
      </x:c>
      <x:c r="M110" s="64"/>
      <x:c r="N110" s="64"/>
      <x:c r="O110" s="64"/>
      <x:c r="P110" s="64"/>
      <x:c r="Q110" s="64"/>
      <x:c r="R110" s="64"/>
      <x:c r="S110" s="64"/>
      <x:c r="T110" s="64"/>
      <x:c r="U110" s="64"/>
      <x:c r="V110" s="64"/>
      <x:c r="W110" s="64"/>
      <x:c r="X110" s="64"/>
      <x:c r="Y110" s="64"/>
      <x:c r="Z110" s="64"/>
      <x:c r="AA110" s="64"/>
      <x:c r="AB110" s="64"/>
    </x:row>
    <x:row r="111" ht="19" customHeight="1">
      <x:c r="A111" s="21" t="str">
        <x:f>'Master Database'!A87</x:f>
        <x:v>Putoline — HPX R 15W</x:v>
      </x:c>
      <x:c r="B111" s="21" t="str">
        <x:f>'Master Database'!D87</x:f>
        <x:v>Fork</x:v>
      </x:c>
      <x:c r="C111" s="21" t="str">
        <x:f>'Master Database'!F87</x:f>
        <x:v>15W</x:v>
      </x:c>
      <x:c r="D111" s="23" t="n">
        <x:f>'Master Database'!H87</x:f>
        <x:v>50</x:v>
      </x:c>
      <x:c r="E111" s="23" t="n">
        <x:f>'Master Database'!J87</x:f>
        <x:v>9.3</x:v>
      </x:c>
      <x:c r="F111" s="23" t="n">
        <x:f>'Master Database'!L87</x:f>
        <x:v>173</x:v>
      </x:c>
      <x:c r="G111" s="40" t="n">
        <x:f>IF(OR($B$6="",A111=$B$6,NOT(ISNUMBER(D111)),NOT(ISNUMBER($B$8))),"",ABS(D111-$B$8)/$B$8)</x:f>
        <x:v>2.0864197530864197</x:v>
      </x:c>
      <x:c r="H111" s="40" t="n">
        <x:f>IF(OR($B$6="",A111=$B$6,NOT(ISNUMBER(E111)),NOT(ISNUMBER($B$9))),"",ABS(E111-$B$9)/$B$9)</x:f>
        <x:v>1.1136363636363635</x:v>
      </x:c>
      <x:c r="I111" s="40" t="n">
        <x:f>IF(OR($B$6="",A111=$B$6,NOT(ISNUMBER(F111)),NOT(ISNUMBER($B$10))),"",ABS(F111-$B$10)/$B$10)</x:f>
        <x:v>0.13930348258706468</x:v>
      </x:c>
      <x:c r="J111" s="40" t="n">
        <x:f>IF(G111="","",0.6*G111+0.3*IF(H111="",G111,H111)+0.1*IF(I111="",0,I111)+IF(OR(B111=$B$11,B111="Both",$B$11="Both"),0,0.5))</x:f>
        <x:v>1.5998731092014673</x:v>
      </x:c>
      <x:c r="K111" s="21" t="n">
        <x:f>IF(J111="","",COUNTIF($J$32:$J$148,"&lt;"&amp;J111)-COUNTBLANK($J$32:$J$148)+COUNTIF($J$32:J111,J111))</x:f>
        <x:v>100</x:v>
      </x:c>
      <x:c r="L111" s="21" t="str">
        <x:f>IF(A111="","",IF(OR(B111=$B$11,B111="Both",$B$11="Both"),"Application aligned","Check fork/shock application"))</x:f>
        <x:v>Application aligned</x:v>
      </x:c>
      <x:c r="M111" s="64"/>
      <x:c r="N111" s="64"/>
      <x:c r="O111" s="64"/>
      <x:c r="P111" s="64"/>
      <x:c r="Q111" s="64"/>
      <x:c r="R111" s="64"/>
      <x:c r="S111" s="64"/>
      <x:c r="T111" s="64"/>
      <x:c r="U111" s="64"/>
      <x:c r="V111" s="64"/>
      <x:c r="W111" s="64"/>
      <x:c r="X111" s="64"/>
      <x:c r="Y111" s="64"/>
      <x:c r="Z111" s="64"/>
      <x:c r="AA111" s="64"/>
      <x:c r="AB111" s="64"/>
    </x:row>
    <x:row r="112" ht="19" customHeight="1">
      <x:c r="A112" s="21" t="str">
        <x:f>'Master Database'!A88</x:f>
        <x:v>Putoline — HPX R 20W</x:v>
      </x:c>
      <x:c r="B112" s="21" t="str">
        <x:f>'Master Database'!D88</x:f>
        <x:v>Fork</x:v>
      </x:c>
      <x:c r="C112" s="21" t="str">
        <x:f>'Master Database'!F88</x:f>
        <x:v>20W</x:v>
      </x:c>
      <x:c r="D112" s="23" t="n">
        <x:f>'Master Database'!H88</x:f>
        <x:v>65</x:v>
      </x:c>
      <x:c r="E112" s="23" t="n">
        <x:f>'Master Database'!J88</x:f>
        <x:v>11.7</x:v>
      </x:c>
      <x:c r="F112" s="23" t="n">
        <x:f>'Master Database'!L88</x:f>
        <x:v>178</x:v>
      </x:c>
      <x:c r="G112" s="40" t="n">
        <x:f>IF(OR($B$6="",A112=$B$6,NOT(ISNUMBER(D112)),NOT(ISNUMBER($B$8))),"",ABS(D112-$B$8)/$B$8)</x:f>
        <x:v>3.0123456790123457</x:v>
      </x:c>
      <x:c r="H112" s="40" t="n">
        <x:f>IF(OR($B$6="",A112=$B$6,NOT(ISNUMBER(E112)),NOT(ISNUMBER($B$9))),"",ABS(E112-$B$9)/$B$9)</x:f>
        <x:v>1.6590909090909087</x:v>
      </x:c>
      <x:c r="I112" s="40" t="n">
        <x:f>IF(OR($B$6="",A112=$B$6,NOT(ISNUMBER(F112)),NOT(ISNUMBER($B$10))),"",ABS(F112-$B$10)/$B$10)</x:f>
        <x:v>0.11442786069651742</x:v>
      </x:c>
      <x:c r="J112" s="40" t="n">
        <x:f>IF(G112="","",0.6*G112+0.3*IF(H112="",G112,H112)+0.1*IF(I112="",0,I112)+IF(OR(B112=$B$11,B112="Both",$B$11="Both"),0,0.5))</x:f>
        <x:v>2.3165774662043317</x:v>
      </x:c>
      <x:c r="K112" s="21" t="n">
        <x:f>IF(J112="","",COUNTIF($J$32:$J$148,"&lt;"&amp;J112)-COUNTBLANK($J$32:$J$148)+COUNTIF($J$32:J112,J112))</x:f>
        <x:v>106</x:v>
      </x:c>
      <x:c r="L112" s="21" t="str">
        <x:f>IF(A112="","",IF(OR(B112=$B$11,B112="Both",$B$11="Both"),"Application aligned","Check fork/shock application"))</x:f>
        <x:v>Application aligned</x:v>
      </x:c>
      <x:c r="M112" s="64"/>
      <x:c r="N112" s="64"/>
      <x:c r="O112" s="64"/>
      <x:c r="P112" s="64"/>
      <x:c r="Q112" s="64"/>
      <x:c r="R112" s="64"/>
      <x:c r="S112" s="64"/>
      <x:c r="T112" s="64"/>
      <x:c r="U112" s="64"/>
      <x:c r="V112" s="64"/>
      <x:c r="W112" s="64"/>
      <x:c r="X112" s="64"/>
      <x:c r="Y112" s="64"/>
      <x:c r="Z112" s="64"/>
      <x:c r="AA112" s="64"/>
      <x:c r="AB112" s="64"/>
    </x:row>
    <x:row r="113" ht="19" customHeight="1">
      <x:c r="A113" s="21" t="str">
        <x:f>'Master Database'!A89</x:f>
        <x:v>Putoline — HPX R 30</x:v>
      </x:c>
      <x:c r="B113" s="21" t="str">
        <x:f>'Master Database'!D89</x:f>
        <x:v>Fork</x:v>
      </x:c>
      <x:c r="C113" s="21" t="str">
        <x:f>'Master Database'!F89</x:f>
        <x:v>30</x:v>
      </x:c>
      <x:c r="D113" s="23" t="n">
        <x:f>'Master Database'!H89</x:f>
        <x:v>150</x:v>
      </x:c>
      <x:c r="E113" s="23" t="n">
        <x:f>'Master Database'!J89</x:f>
        <x:v>14.6</x:v>
      </x:c>
      <x:c r="F113" s="23" t="n">
        <x:f>'Master Database'!L89</x:f>
        <x:v>95</x:v>
      </x:c>
      <x:c r="G113" s="40" t="n">
        <x:f>IF(OR($B$6="",A113=$B$6,NOT(ISNUMBER(D113)),NOT(ISNUMBER($B$8))),"",ABS(D113-$B$8)/$B$8)</x:f>
        <x:v>8.25925925925926</x:v>
      </x:c>
      <x:c r="H113" s="40" t="n">
        <x:f>IF(OR($B$6="",A113=$B$6,NOT(ISNUMBER(E113)),NOT(ISNUMBER($B$9))),"",ABS(E113-$B$9)/$B$9)</x:f>
        <x:v>2.318181818181818</x:v>
      </x:c>
      <x:c r="I113" s="40" t="n">
        <x:f>IF(OR($B$6="",A113=$B$6,NOT(ISNUMBER(F113)),NOT(ISNUMBER($B$10))),"",ABS(F113-$B$10)/$B$10)</x:f>
        <x:v>0.527363184079602</x:v>
      </x:c>
      <x:c r="J113" s="40" t="n">
        <x:f>IF(G113="","",0.6*G113+0.3*IF(H113="",G113,H113)+0.1*IF(I113="",0,I113)+IF(OR(B113=$B$11,B113="Both",$B$11="Both"),0,0.5))</x:f>
        <x:v>5.703746419418061</x:v>
      </x:c>
      <x:c r="K113" s="21" t="n">
        <x:f>IF(J113="","",COUNTIF($J$32:$J$148,"&lt;"&amp;J113)-COUNTBLANK($J$32:$J$148)+COUNTIF($J$32:J113,J113))</x:f>
        <x:v>116</x:v>
      </x:c>
      <x:c r="L113" s="21" t="str">
        <x:f>IF(A113="","",IF(OR(B113=$B$11,B113="Both",$B$11="Both"),"Application aligned","Check fork/shock application"))</x:f>
        <x:v>Application aligned</x:v>
      </x:c>
      <x:c r="M113" s="64"/>
      <x:c r="N113" s="64"/>
      <x:c r="O113" s="64"/>
      <x:c r="P113" s="64"/>
      <x:c r="Q113" s="64"/>
      <x:c r="R113" s="64"/>
      <x:c r="S113" s="64"/>
      <x:c r="T113" s="64"/>
      <x:c r="U113" s="64"/>
      <x:c r="V113" s="64"/>
      <x:c r="W113" s="64"/>
      <x:c r="X113" s="64"/>
      <x:c r="Y113" s="64"/>
      <x:c r="Z113" s="64"/>
      <x:c r="AA113" s="64"/>
      <x:c r="AB113" s="64"/>
    </x:row>
    <x:row r="114" ht="19" customHeight="1">
      <x:c r="A114" s="21" t="str">
        <x:f>'Master Database'!A90</x:f>
        <x:v>Red Line — ExtraLight 2.5WT Suspension Fluid</x:v>
      </x:c>
      <x:c r="B114" s="21" t="str">
        <x:f>'Master Database'!D90</x:f>
        <x:v>Both</x:v>
      </x:c>
      <x:c r="C114" s="21" t="str">
        <x:f>'Master Database'!F90</x:f>
        <x:v>2.5WT</x:v>
      </x:c>
      <x:c r="D114" s="23" t="n">
        <x:f>'Master Database'!H90</x:f>
        <x:v>8</x:v>
      </x:c>
      <x:c r="E114" s="23" t="n">
        <x:f>'Master Database'!J90</x:f>
        <x:v>4.1</x:v>
      </x:c>
      <x:c r="F114" s="23" t="n">
        <x:f>'Master Database'!L90</x:f>
        <x:v>600</x:v>
      </x:c>
      <x:c r="G114" s="40" t="n">
        <x:f>IF(OR($B$6="",A114=$B$6,NOT(ISNUMBER(D114)),NOT(ISNUMBER($B$8))),"",ABS(D114-$B$8)/$B$8)</x:f>
        <x:v>0.5061728395061729</x:v>
      </x:c>
      <x:c r="H114" s="40" t="n">
        <x:f>IF(OR($B$6="",A114=$B$6,NOT(ISNUMBER(E114)),NOT(ISNUMBER($B$9))),"",ABS(E114-$B$9)/$B$9)</x:f>
        <x:v>0.06818181818181834</x:v>
      </x:c>
      <x:c r="I114" s="40" t="n">
        <x:f>IF(OR($B$6="",A114=$B$6,NOT(ISNUMBER(F114)),NOT(ISNUMBER($B$10))),"",ABS(F114-$B$10)/$B$10)</x:f>
        <x:v>1.9850746268656716</x:v>
      </x:c>
      <x:c r="J114" s="40" t="n">
        <x:f>IF(G114="","",0.6*G114+0.3*IF(H114="",G114,H114)+0.1*IF(I114="",0,I114)+IF(OR(B114=$B$11,B114="Both",$B$11="Both"),0,0.5))</x:f>
        <x:v>0.5226657118448164</x:v>
      </x:c>
      <x:c r="K114" s="21" t="n">
        <x:f>IF(J114="","",COUNTIF($J$32:$J$148,"&lt;"&amp;J114)-COUNTBLANK($J$32:$J$148)+COUNTIF($J$32:J114,J114))</x:f>
        <x:v>23</x:v>
      </x:c>
      <x:c r="L114" s="21" t="str">
        <x:f>IF(A114="","",IF(OR(B114=$B$11,B114="Both",$B$11="Both"),"Application aligned","Check fork/shock application"))</x:f>
        <x:v>Application aligned</x:v>
      </x:c>
      <x:c r="M114" s="64"/>
      <x:c r="N114" s="64"/>
      <x:c r="O114" s="64"/>
      <x:c r="P114" s="64"/>
      <x:c r="Q114" s="64"/>
      <x:c r="R114" s="64"/>
      <x:c r="S114" s="64"/>
      <x:c r="T114" s="64"/>
      <x:c r="U114" s="64"/>
      <x:c r="V114" s="64"/>
      <x:c r="W114" s="64"/>
      <x:c r="X114" s="64"/>
      <x:c r="Y114" s="64"/>
      <x:c r="Z114" s="64"/>
      <x:c r="AA114" s="64"/>
      <x:c r="AB114" s="64"/>
    </x:row>
    <x:row r="115" ht="19" customHeight="1">
      <x:c r="A115" s="21" t="str">
        <x:f>'Master Database'!A91</x:f>
        <x:v>Red Line — LightWeight 5WT Suspension Fluid</x:v>
      </x:c>
      <x:c r="B115" s="21" t="str">
        <x:f>'Master Database'!D91</x:f>
        <x:v>Both</x:v>
      </x:c>
      <x:c r="C115" s="21" t="str">
        <x:f>'Master Database'!F91</x:f>
        <x:v>5WT</x:v>
      </x:c>
      <x:c r="D115" s="23" t="n">
        <x:f>'Master Database'!H91</x:f>
        <x:v>16</x:v>
      </x:c>
      <x:c r="E115" s="23" t="n">
        <x:f>'Master Database'!J91</x:f>
        <x:v>8</x:v>
      </x:c>
      <x:c r="F115" s="23" t="n">
        <x:f>'Master Database'!L91</x:f>
        <x:v>560</x:v>
      </x:c>
      <x:c r="G115" s="40" t="n">
        <x:f>IF(OR($B$6="",A115=$B$6,NOT(ISNUMBER(D115)),NOT(ISNUMBER($B$8))),"",ABS(D115-$B$8)/$B$8)</x:f>
        <x:v>0.012345679012345635</x:v>
      </x:c>
      <x:c r="H115" s="40" t="n">
        <x:f>IF(OR($B$6="",A115=$B$6,NOT(ISNUMBER(E115)),NOT(ISNUMBER($B$9))),"",ABS(E115-$B$9)/$B$9)</x:f>
        <x:v>0.818181818181818</x:v>
      </x:c>
      <x:c r="I115" s="40" t="n">
        <x:f>IF(OR($B$6="",A115=$B$6,NOT(ISNUMBER(F115)),NOT(ISNUMBER($B$10))),"",ABS(F115-$B$10)/$B$10)</x:f>
        <x:v>1.7860696517412935</x:v>
      </x:c>
      <x:c r="J115" s="40" t="n">
        <x:f>IF(G115="","",0.6*G115+0.3*IF(H115="",G115,H115)+0.1*IF(I115="",0,I115)+IF(OR(B115=$B$11,B115="Both",$B$11="Both"),0,0.5))</x:f>
        <x:v>0.4314689180360821</x:v>
      </x:c>
      <x:c r="K115" s="21" t="n">
        <x:f>IF(J115="","",COUNTIF($J$32:$J$148,"&lt;"&amp;J115)-COUNTBLANK($J$32:$J$148)+COUNTIF($J$32:J115,J115))</x:f>
        <x:v>18</x:v>
      </x:c>
      <x:c r="L115" s="21" t="str">
        <x:f>IF(A115="","",IF(OR(B115=$B$11,B115="Both",$B$11="Both"),"Application aligned","Check fork/shock application"))</x:f>
        <x:v>Application aligned</x:v>
      </x:c>
      <x:c r="M115" s="64"/>
      <x:c r="N115" s="64"/>
      <x:c r="O115" s="64"/>
      <x:c r="P115" s="64"/>
      <x:c r="Q115" s="64"/>
      <x:c r="R115" s="64"/>
      <x:c r="S115" s="64"/>
      <x:c r="T115" s="64"/>
      <x:c r="U115" s="64"/>
      <x:c r="V115" s="64"/>
      <x:c r="W115" s="64"/>
      <x:c r="X115" s="64"/>
      <x:c r="Y115" s="64"/>
      <x:c r="Z115" s="64"/>
      <x:c r="AA115" s="64"/>
      <x:c r="AB115" s="64"/>
    </x:row>
    <x:row r="116" ht="19" customHeight="1">
      <x:c r="A116" s="21" t="str">
        <x:f>'Master Database'!A92</x:f>
        <x:v>Red Line — Medium 10WT Suspension Fluid</x:v>
      </x:c>
      <x:c r="B116" s="21" t="str">
        <x:f>'Master Database'!D92</x:f>
        <x:v>Both</x:v>
      </x:c>
      <x:c r="C116" s="21" t="str">
        <x:f>'Master Database'!F92</x:f>
        <x:v>10WT</x:v>
      </x:c>
      <x:c r="D116" s="23" t="n">
        <x:f>'Master Database'!H92</x:f>
        <x:v>32</x:v>
      </x:c>
      <x:c r="E116" s="23" t="n">
        <x:f>'Master Database'!J92</x:f>
        <x:v>17.7</x:v>
      </x:c>
      <x:c r="F116" s="23" t="n">
        <x:f>'Master Database'!L92</x:f>
        <x:v>550</x:v>
      </x:c>
      <x:c r="G116" s="40" t="n">
        <x:f>IF(OR($B$6="",A116=$B$6,NOT(ISNUMBER(D116)),NOT(ISNUMBER($B$8))),"",ABS(D116-$B$8)/$B$8)</x:f>
        <x:v>0.9753086419753088</x:v>
      </x:c>
      <x:c r="H116" s="40" t="n">
        <x:f>IF(OR($B$6="",A116=$B$6,NOT(ISNUMBER(E116)),NOT(ISNUMBER($B$9))),"",ABS(E116-$B$9)/$B$9)</x:f>
        <x:v>3.022727272727272</x:v>
      </x:c>
      <x:c r="I116" s="40" t="n">
        <x:f>IF(OR($B$6="",A116=$B$6,NOT(ISNUMBER(F116)),NOT(ISNUMBER($B$10))),"",ABS(F116-$B$10)/$B$10)</x:f>
        <x:v>1.736318407960199</x:v>
      </x:c>
      <x:c r="J116" s="40" t="n">
        <x:f>IF(G116="","",0.6*G116+0.3*IF(H116="",G116,H116)+0.1*IF(I116="",0,I116)+IF(OR(B116=$B$11,B116="Both",$B$11="Both"),0,0.5))</x:f>
        <x:v>1.6656352077993866</x:v>
      </x:c>
      <x:c r="K116" s="21" t="n">
        <x:f>IF(J116="","",COUNTIF($J$32:$J$148,"&lt;"&amp;J116)-COUNTBLANK($J$32:$J$148)+COUNTIF($J$32:J116,J116))</x:f>
        <x:v>102</x:v>
      </x:c>
      <x:c r="L116" s="21" t="str">
        <x:f>IF(A116="","",IF(OR(B116=$B$11,B116="Both",$B$11="Both"),"Application aligned","Check fork/shock application"))</x:f>
        <x:v>Application aligned</x:v>
      </x:c>
      <x:c r="M116" s="64"/>
      <x:c r="N116" s="64"/>
      <x:c r="O116" s="64"/>
      <x:c r="P116" s="64"/>
      <x:c r="Q116" s="64"/>
      <x:c r="R116" s="64"/>
      <x:c r="S116" s="64"/>
      <x:c r="T116" s="64"/>
      <x:c r="U116" s="64"/>
      <x:c r="V116" s="64"/>
      <x:c r="W116" s="64"/>
      <x:c r="X116" s="64"/>
      <x:c r="Y116" s="64"/>
      <x:c r="Z116" s="64"/>
      <x:c r="AA116" s="64"/>
      <x:c r="AB116" s="64"/>
    </x:row>
    <x:row r="117" ht="19" customHeight="1">
      <x:c r="A117" s="21" t="str">
        <x:f>'Master Database'!A93</x:f>
        <x:v>Red Line — HeavyWeight 30WT Suspension Fluid</x:v>
      </x:c>
      <x:c r="B117" s="21" t="str">
        <x:f>'Master Database'!D93</x:f>
        <x:v>Both</x:v>
      </x:c>
      <x:c r="C117" s="21" t="str">
        <x:f>'Master Database'!F93</x:f>
        <x:v>30WT</x:v>
      </x:c>
      <x:c r="D117" s="23" t="n">
        <x:f>'Master Database'!H93</x:f>
        <x:v>67.9</x:v>
      </x:c>
      <x:c r="E117" s="23" t="n">
        <x:f>'Master Database'!J93</x:f>
        <x:v>22.8</x:v>
      </x:c>
      <x:c r="F117" s="23" t="n">
        <x:f>'Master Database'!L93</x:f>
        <x:v>358</x:v>
      </x:c>
      <x:c r="G117" s="40" t="n">
        <x:f>IF(OR($B$6="",A117=$B$6,NOT(ISNUMBER(D117)),NOT(ISNUMBER($B$8))),"",ABS(D117-$B$8)/$B$8)</x:f>
        <x:v>3.1913580246913584</x:v>
      </x:c>
      <x:c r="H117" s="40" t="n">
        <x:f>IF(OR($B$6="",A117=$B$6,NOT(ISNUMBER(E117)),NOT(ISNUMBER($B$9))),"",ABS(E117-$B$9)/$B$9)</x:f>
        <x:v>4.181818181818181</x:v>
      </x:c>
      <x:c r="I117" s="40" t="n">
        <x:f>IF(OR($B$6="",A117=$B$6,NOT(ISNUMBER(F117)),NOT(ISNUMBER($B$10))),"",ABS(F117-$B$10)/$B$10)</x:f>
        <x:v>0.7810945273631841</x:v>
      </x:c>
      <x:c r="J117" s="40" t="n">
        <x:f>IF(G117="","",0.6*G117+0.3*IF(H117="",G117,H117)+0.1*IF(I117="",0,I117)+IF(OR(B117=$B$11,B117="Both",$B$11="Both"),0,0.5))</x:f>
        <x:v>3.2474697220965876</x:v>
      </x:c>
      <x:c r="K117" s="21" t="n">
        <x:f>IF(J117="","",COUNTIF($J$32:$J$148,"&lt;"&amp;J117)-COUNTBLANK($J$32:$J$148)+COUNTIF($J$32:J117,J117))</x:f>
        <x:v>112</x:v>
      </x:c>
      <x:c r="L117" s="21" t="str">
        <x:f>IF(A117="","",IF(OR(B117=$B$11,B117="Both",$B$11="Both"),"Application aligned","Check fork/shock application"))</x:f>
        <x:v>Application aligned</x:v>
      </x:c>
      <x:c r="M117" s="64"/>
      <x:c r="N117" s="64"/>
      <x:c r="O117" s="64"/>
      <x:c r="P117" s="64"/>
      <x:c r="Q117" s="64"/>
      <x:c r="R117" s="64"/>
      <x:c r="S117" s="64"/>
      <x:c r="T117" s="64"/>
      <x:c r="U117" s="64"/>
      <x:c r="V117" s="64"/>
      <x:c r="W117" s="64"/>
      <x:c r="X117" s="64"/>
      <x:c r="Y117" s="64"/>
      <x:c r="Z117" s="64"/>
      <x:c r="AA117" s="64"/>
      <x:c r="AB117" s="64"/>
    </x:row>
    <x:row r="118" ht="19" customHeight="1">
      <x:c r="A118" s="21" t="str">
        <x:f>'Master Database'!A94</x:f>
        <x:v>Red Line — LikeWater Suspension Fluid</x:v>
      </x:c>
      <x:c r="B118" s="21" t="str">
        <x:f>'Master Database'!D94</x:f>
        <x:v>Both</x:v>
      </x:c>
      <x:c r="C118" s="21" t="str">
        <x:f>'Master Database'!F94</x:f>
        <x:v>LikeWater</x:v>
      </x:c>
      <x:c r="D118" s="23" t="n">
        <x:f>'Master Database'!H94</x:f>
        <x:v>4</x:v>
      </x:c>
      <x:c r="E118" s="23" t="n">
        <x:f>'Master Database'!J94</x:f>
        <x:v>2.34</x:v>
      </x:c>
      <x:c r="F118" s="23" t="n">
        <x:f>'Master Database'!L94</x:f>
        <x:v>800</x:v>
      </x:c>
      <x:c r="G118" s="40" t="n">
        <x:f>IF(OR($B$6="",A118=$B$6,NOT(ISNUMBER(D118)),NOT(ISNUMBER($B$8))),"",ABS(D118-$B$8)/$B$8)</x:f>
        <x:v>0.7530864197530864</x:v>
      </x:c>
      <x:c r="H118" s="40" t="n">
        <x:f>IF(OR($B$6="",A118=$B$6,NOT(ISNUMBER(E118)),NOT(ISNUMBER($B$9))),"",ABS(E118-$B$9)/$B$9)</x:f>
        <x:v>0.46818181818181825</x:v>
      </x:c>
      <x:c r="I118" s="40" t="n">
        <x:f>IF(OR($B$6="",A118=$B$6,NOT(ISNUMBER(F118)),NOT(ISNUMBER($B$10))),"",ABS(F118-$B$10)/$B$10)</x:f>
        <x:v>2.9800995024875623</x:v>
      </x:c>
      <x:c r="J118" s="40" t="n">
        <x:f>IF(G118="","",0.6*G118+0.3*IF(H118="",G118,H118)+0.1*IF(I118="",0,I118)+IF(OR(B118=$B$11,B118="Both",$B$11="Both"),0,0.5))</x:f>
        <x:v>0.8903163475551537</x:v>
      </x:c>
      <x:c r="K118" s="21" t="n">
        <x:f>IF(J118="","",COUNTIF($J$32:$J$148,"&lt;"&amp;J118)-COUNTBLANK($J$32:$J$148)+COUNTIF($J$32:J118,J118))</x:f>
        <x:v>41</x:v>
      </x:c>
      <x:c r="L118" s="21" t="str">
        <x:f>IF(A118="","",IF(OR(B118=$B$11,B118="Both",$B$11="Both"),"Application aligned","Check fork/shock application"))</x:f>
        <x:v>Application aligned</x:v>
      </x:c>
      <x:c r="M118" s="64"/>
      <x:c r="N118" s="64"/>
      <x:c r="O118" s="64"/>
      <x:c r="P118" s="64"/>
      <x:c r="Q118" s="64"/>
      <x:c r="R118" s="64"/>
      <x:c r="S118" s="64"/>
      <x:c r="T118" s="64"/>
      <x:c r="U118" s="64"/>
      <x:c r="V118" s="64"/>
      <x:c r="W118" s="64"/>
      <x:c r="X118" s="64"/>
      <x:c r="Y118" s="64"/>
      <x:c r="Z118" s="64"/>
      <x:c r="AA118" s="64"/>
      <x:c r="AB118" s="64"/>
    </x:row>
    <x:row r="119" ht="19" customHeight="1">
      <x:c r="A119" s="21" t="str">
        <x:f>'Master Database'!A95</x:f>
        <x:v>Rock Oil — Synthesis SVI 2.5</x:v>
      </x:c>
      <x:c r="B119" s="21" t="str">
        <x:f>'Master Database'!D95</x:f>
        <x:v>Both</x:v>
      </x:c>
      <x:c r="C119" s="21" t="str">
        <x:f>'Master Database'!F95</x:f>
        <x:v>2.5</x:v>
      </x:c>
      <x:c r="D119" s="23" t="n">
        <x:f>'Master Database'!H95</x:f>
        <x:v>0</x:v>
      </x:c>
      <x:c r="E119" s="23" t="n">
        <x:f>'Master Database'!J95</x:f>
        <x:v>0</x:v>
      </x:c>
      <x:c r="F119" s="23" t="n">
        <x:f>'Master Database'!L95</x:f>
        <x:v>0</x:v>
      </x:c>
      <x:c r="G119" s="40" t="n">
        <x:f>IF(OR($B$6="",A119=$B$6,NOT(ISNUMBER(D119)),NOT(ISNUMBER($B$8))),"",ABS(D119-$B$8)/$B$8)</x:f>
        <x:v>1</x:v>
      </x:c>
      <x:c r="H119" s="40" t="n">
        <x:f>IF(OR($B$6="",A119=$B$6,NOT(ISNUMBER(E119)),NOT(ISNUMBER($B$9))),"",ABS(E119-$B$9)/$B$9)</x:f>
        <x:v>1</x:v>
      </x:c>
      <x:c r="I119" s="40" t="n">
        <x:f>IF(OR($B$6="",A119=$B$6,NOT(ISNUMBER(F119)),NOT(ISNUMBER($B$10))),"",ABS(F119-$B$10)/$B$10)</x:f>
        <x:v>1</x:v>
      </x:c>
      <x:c r="J119" s="40" t="n">
        <x:f>IF(G119="","",0.6*G119+0.3*IF(H119="",G119,H119)+0.1*IF(I119="",0,I119)+IF(OR(B119=$B$11,B119="Both",$B$11="Both"),0,0.5))</x:f>
        <x:v>0.9999999999999999</x:v>
      </x:c>
      <x:c r="K119" s="21" t="n">
        <x:f>IF(J119="","",COUNTIF($J$32:$J$148,"&lt;"&amp;J119)-COUNTBLANK($J$32:$J$148)+COUNTIF($J$32:J119,J119))</x:f>
        <x:v>61</x:v>
      </x:c>
      <x:c r="L119" s="21" t="str">
        <x:f>IF(A119="","",IF(OR(B119=$B$11,B119="Both",$B$11="Both"),"Application aligned","Check fork/shock application"))</x:f>
        <x:v>Application aligned</x:v>
      </x:c>
      <x:c r="M119" s="64"/>
      <x:c r="N119" s="64"/>
      <x:c r="O119" s="64"/>
      <x:c r="P119" s="64"/>
      <x:c r="Q119" s="64"/>
      <x:c r="R119" s="64"/>
      <x:c r="S119" s="64"/>
      <x:c r="T119" s="64"/>
      <x:c r="U119" s="64"/>
      <x:c r="V119" s="64"/>
      <x:c r="W119" s="64"/>
      <x:c r="X119" s="64"/>
      <x:c r="Y119" s="64"/>
      <x:c r="Z119" s="64"/>
      <x:c r="AA119" s="64"/>
      <x:c r="AB119" s="64"/>
    </x:row>
    <x:row r="120" ht="19" customHeight="1">
      <x:c r="A120" s="21" t="str">
        <x:f>'Master Database'!A96</x:f>
        <x:v>Rock Oil — Synthesis SVI 3.5</x:v>
      </x:c>
      <x:c r="B120" s="21" t="str">
        <x:f>'Master Database'!D96</x:f>
        <x:v>Both</x:v>
      </x:c>
      <x:c r="C120" s="21" t="str">
        <x:f>'Master Database'!F96</x:f>
        <x:v>3.5</x:v>
      </x:c>
      <x:c r="D120" s="23" t="n">
        <x:f>'Master Database'!H96</x:f>
        <x:v>0</x:v>
      </x:c>
      <x:c r="E120" s="23" t="n">
        <x:f>'Master Database'!J96</x:f>
        <x:v>0</x:v>
      </x:c>
      <x:c r="F120" s="23" t="n">
        <x:f>'Master Database'!L96</x:f>
        <x:v>0</x:v>
      </x:c>
      <x:c r="G120" s="40" t="n">
        <x:f>IF(OR($B$6="",A120=$B$6,NOT(ISNUMBER(D120)),NOT(ISNUMBER($B$8))),"",ABS(D120-$B$8)/$B$8)</x:f>
        <x:v>1</x:v>
      </x:c>
      <x:c r="H120" s="40" t="n">
        <x:f>IF(OR($B$6="",A120=$B$6,NOT(ISNUMBER(E120)),NOT(ISNUMBER($B$9))),"",ABS(E120-$B$9)/$B$9)</x:f>
        <x:v>1</x:v>
      </x:c>
      <x:c r="I120" s="40" t="n">
        <x:f>IF(OR($B$6="",A120=$B$6,NOT(ISNUMBER(F120)),NOT(ISNUMBER($B$10))),"",ABS(F120-$B$10)/$B$10)</x:f>
        <x:v>1</x:v>
      </x:c>
      <x:c r="J120" s="40" t="n">
        <x:f>IF(G120="","",0.6*G120+0.3*IF(H120="",G120,H120)+0.1*IF(I120="",0,I120)+IF(OR(B120=$B$11,B120="Both",$B$11="Both"),0,0.5))</x:f>
        <x:v>0.9999999999999999</x:v>
      </x:c>
      <x:c r="K120" s="21" t="n">
        <x:f>IF(J120="","",COUNTIF($J$32:$J$148,"&lt;"&amp;J120)-COUNTBLANK($J$32:$J$148)+COUNTIF($J$32:J120,J120))</x:f>
        <x:v>62</x:v>
      </x:c>
      <x:c r="L120" s="21" t="str">
        <x:f>IF(A120="","",IF(OR(B120=$B$11,B120="Both",$B$11="Both"),"Application aligned","Check fork/shock application"))</x:f>
        <x:v>Application aligned</x:v>
      </x:c>
      <x:c r="M120" s="64"/>
      <x:c r="N120" s="64"/>
      <x:c r="O120" s="64"/>
      <x:c r="P120" s="64"/>
      <x:c r="Q120" s="64"/>
      <x:c r="R120" s="64"/>
      <x:c r="S120" s="64"/>
      <x:c r="T120" s="64"/>
      <x:c r="U120" s="64"/>
      <x:c r="V120" s="64"/>
      <x:c r="W120" s="64"/>
      <x:c r="X120" s="64"/>
      <x:c r="Y120" s="64"/>
      <x:c r="Z120" s="64"/>
      <x:c r="AA120" s="64"/>
      <x:c r="AB120" s="64"/>
    </x:row>
    <x:row r="121" ht="19" customHeight="1">
      <x:c r="A121" s="21" t="str">
        <x:f>'Master Database'!A97</x:f>
        <x:v>Rock Oil — SVI 5</x:v>
      </x:c>
      <x:c r="B121" s="21" t="str">
        <x:f>'Master Database'!D97</x:f>
        <x:v>Both</x:v>
      </x:c>
      <x:c r="C121" s="21" t="str">
        <x:f>'Master Database'!F97</x:f>
        <x:v>5</x:v>
      </x:c>
      <x:c r="D121" s="23" t="n">
        <x:f>'Master Database'!H97</x:f>
        <x:v>0</x:v>
      </x:c>
      <x:c r="E121" s="23" t="n">
        <x:f>'Master Database'!J97</x:f>
        <x:v>0</x:v>
      </x:c>
      <x:c r="F121" s="23" t="n">
        <x:f>'Master Database'!L97</x:f>
        <x:v>0</x:v>
      </x:c>
      <x:c r="G121" s="40" t="n">
        <x:f>IF(OR($B$6="",A121=$B$6,NOT(ISNUMBER(D121)),NOT(ISNUMBER($B$8))),"",ABS(D121-$B$8)/$B$8)</x:f>
        <x:v>1</x:v>
      </x:c>
      <x:c r="H121" s="40" t="n">
        <x:f>IF(OR($B$6="",A121=$B$6,NOT(ISNUMBER(E121)),NOT(ISNUMBER($B$9))),"",ABS(E121-$B$9)/$B$9)</x:f>
        <x:v>1</x:v>
      </x:c>
      <x:c r="I121" s="40" t="n">
        <x:f>IF(OR($B$6="",A121=$B$6,NOT(ISNUMBER(F121)),NOT(ISNUMBER($B$10))),"",ABS(F121-$B$10)/$B$10)</x:f>
        <x:v>1</x:v>
      </x:c>
      <x:c r="J121" s="40" t="n">
        <x:f>IF(G121="","",0.6*G121+0.3*IF(H121="",G121,H121)+0.1*IF(I121="",0,I121)+IF(OR(B121=$B$11,B121="Both",$B$11="Both"),0,0.5))</x:f>
        <x:v>0.9999999999999999</x:v>
      </x:c>
      <x:c r="K121" s="21" t="n">
        <x:f>IF(J121="","",COUNTIF($J$32:$J$148,"&lt;"&amp;J121)-COUNTBLANK($J$32:$J$148)+COUNTIF($J$32:J121,J121))</x:f>
        <x:v>63</x:v>
      </x:c>
      <x:c r="L121" s="21" t="str">
        <x:f>IF(A121="","",IF(OR(B121=$B$11,B121="Both",$B$11="Both"),"Application aligned","Check fork/shock application"))</x:f>
        <x:v>Application aligned</x:v>
      </x:c>
      <x:c r="M121" s="64"/>
      <x:c r="N121" s="64"/>
      <x:c r="O121" s="64"/>
      <x:c r="P121" s="64"/>
      <x:c r="Q121" s="64"/>
      <x:c r="R121" s="64"/>
      <x:c r="S121" s="64"/>
      <x:c r="T121" s="64"/>
      <x:c r="U121" s="64"/>
      <x:c r="V121" s="64"/>
      <x:c r="W121" s="64"/>
      <x:c r="X121" s="64"/>
      <x:c r="Y121" s="64"/>
      <x:c r="Z121" s="64"/>
      <x:c r="AA121" s="64"/>
      <x:c r="AB121" s="64"/>
    </x:row>
    <x:row r="122" ht="19" customHeight="1">
      <x:c r="A122" s="21" t="str">
        <x:f>'Master Database'!A98</x:f>
        <x:v>Rock Oil — Synthesis SVI 5</x:v>
      </x:c>
      <x:c r="B122" s="21" t="str">
        <x:f>'Master Database'!D98</x:f>
        <x:v>Both</x:v>
      </x:c>
      <x:c r="C122" s="21" t="str">
        <x:f>'Master Database'!F98</x:f>
        <x:v>5</x:v>
      </x:c>
      <x:c r="D122" s="23" t="n">
        <x:f>'Master Database'!H98</x:f>
        <x:v>0</x:v>
      </x:c>
      <x:c r="E122" s="23" t="n">
        <x:f>'Master Database'!J98</x:f>
        <x:v>0</x:v>
      </x:c>
      <x:c r="F122" s="23" t="n">
        <x:f>'Master Database'!L98</x:f>
        <x:v>0</x:v>
      </x:c>
      <x:c r="G122" s="40" t="n">
        <x:f>IF(OR($B$6="",A122=$B$6,NOT(ISNUMBER(D122)),NOT(ISNUMBER($B$8))),"",ABS(D122-$B$8)/$B$8)</x:f>
        <x:v>1</x:v>
      </x:c>
      <x:c r="H122" s="40" t="n">
        <x:f>IF(OR($B$6="",A122=$B$6,NOT(ISNUMBER(E122)),NOT(ISNUMBER($B$9))),"",ABS(E122-$B$9)/$B$9)</x:f>
        <x:v>1</x:v>
      </x:c>
      <x:c r="I122" s="40" t="n">
        <x:f>IF(OR($B$6="",A122=$B$6,NOT(ISNUMBER(F122)),NOT(ISNUMBER($B$10))),"",ABS(F122-$B$10)/$B$10)</x:f>
        <x:v>1</x:v>
      </x:c>
      <x:c r="J122" s="40" t="n">
        <x:f>IF(G122="","",0.6*G122+0.3*IF(H122="",G122,H122)+0.1*IF(I122="",0,I122)+IF(OR(B122=$B$11,B122="Both",$B$11="Both"),0,0.5))</x:f>
        <x:v>0.9999999999999999</x:v>
      </x:c>
      <x:c r="K122" s="21" t="n">
        <x:f>IF(J122="","",COUNTIF($J$32:$J$148,"&lt;"&amp;J122)-COUNTBLANK($J$32:$J$148)+COUNTIF($J$32:J122,J122))</x:f>
        <x:v>64</x:v>
      </x:c>
      <x:c r="L122" s="21" t="str">
        <x:f>IF(A122="","",IF(OR(B122=$B$11,B122="Both",$B$11="Both"),"Application aligned","Check fork/shock application"))</x:f>
        <x:v>Application aligned</x:v>
      </x:c>
      <x:c r="M122" s="64"/>
      <x:c r="N122" s="64"/>
      <x:c r="O122" s="64"/>
      <x:c r="P122" s="64"/>
      <x:c r="Q122" s="64"/>
      <x:c r="R122" s="64"/>
      <x:c r="S122" s="64"/>
      <x:c r="T122" s="64"/>
      <x:c r="U122" s="64"/>
      <x:c r="V122" s="64"/>
      <x:c r="W122" s="64"/>
      <x:c r="X122" s="64"/>
      <x:c r="Y122" s="64"/>
      <x:c r="Z122" s="64"/>
      <x:c r="AA122" s="64"/>
      <x:c r="AB122" s="64"/>
    </x:row>
    <x:row r="123" ht="19" customHeight="1">
      <x:c r="A123" s="21" t="str">
        <x:f>'Master Database'!A99</x:f>
        <x:v>Rock Oil — Synthesis SVI 6</x:v>
      </x:c>
      <x:c r="B123" s="21" t="str">
        <x:f>'Master Database'!D99</x:f>
        <x:v>Both</x:v>
      </x:c>
      <x:c r="C123" s="21" t="str">
        <x:f>'Master Database'!F99</x:f>
        <x:v>6</x:v>
      </x:c>
      <x:c r="D123" s="23" t="n">
        <x:f>'Master Database'!H99</x:f>
        <x:v>0</x:v>
      </x:c>
      <x:c r="E123" s="23" t="n">
        <x:f>'Master Database'!J99</x:f>
        <x:v>0</x:v>
      </x:c>
      <x:c r="F123" s="23" t="n">
        <x:f>'Master Database'!L99</x:f>
        <x:v>0</x:v>
      </x:c>
      <x:c r="G123" s="40" t="n">
        <x:f>IF(OR($B$6="",A123=$B$6,NOT(ISNUMBER(D123)),NOT(ISNUMBER($B$8))),"",ABS(D123-$B$8)/$B$8)</x:f>
        <x:v>1</x:v>
      </x:c>
      <x:c r="H123" s="40" t="n">
        <x:f>IF(OR($B$6="",A123=$B$6,NOT(ISNUMBER(E123)),NOT(ISNUMBER($B$9))),"",ABS(E123-$B$9)/$B$9)</x:f>
        <x:v>1</x:v>
      </x:c>
      <x:c r="I123" s="40" t="n">
        <x:f>IF(OR($B$6="",A123=$B$6,NOT(ISNUMBER(F123)),NOT(ISNUMBER($B$10))),"",ABS(F123-$B$10)/$B$10)</x:f>
        <x:v>1</x:v>
      </x:c>
      <x:c r="J123" s="40" t="n">
        <x:f>IF(G123="","",0.6*G123+0.3*IF(H123="",G123,H123)+0.1*IF(I123="",0,I123)+IF(OR(B123=$B$11,B123="Both",$B$11="Both"),0,0.5))</x:f>
        <x:v>0.9999999999999999</x:v>
      </x:c>
      <x:c r="K123" s="21" t="n">
        <x:f>IF(J123="","",COUNTIF($J$32:$J$148,"&lt;"&amp;J123)-COUNTBLANK($J$32:$J$148)+COUNTIF($J$32:J123,J123))</x:f>
        <x:v>65</x:v>
      </x:c>
      <x:c r="L123" s="21" t="str">
        <x:f>IF(A123="","",IF(OR(B123=$B$11,B123="Both",$B$11="Both"),"Application aligned","Check fork/shock application"))</x:f>
        <x:v>Application aligned</x:v>
      </x:c>
      <x:c r="M123" s="64"/>
      <x:c r="N123" s="64"/>
      <x:c r="O123" s="64"/>
      <x:c r="P123" s="64"/>
      <x:c r="Q123" s="64"/>
      <x:c r="R123" s="64"/>
      <x:c r="S123" s="64"/>
      <x:c r="T123" s="64"/>
      <x:c r="U123" s="64"/>
      <x:c r="V123" s="64"/>
      <x:c r="W123" s="64"/>
      <x:c r="X123" s="64"/>
      <x:c r="Y123" s="64"/>
      <x:c r="Z123" s="64"/>
      <x:c r="AA123" s="64"/>
      <x:c r="AB123" s="64"/>
    </x:row>
    <x:row r="124" ht="19" customHeight="1">
      <x:c r="A124" s="21" t="str">
        <x:f>'Master Database'!A100</x:f>
        <x:v>Rock Oil — SVI 7.5</x:v>
      </x:c>
      <x:c r="B124" s="21" t="str">
        <x:f>'Master Database'!D100</x:f>
        <x:v>Both</x:v>
      </x:c>
      <x:c r="C124" s="21" t="str">
        <x:f>'Master Database'!F100</x:f>
        <x:v>7.5</x:v>
      </x:c>
      <x:c r="D124" s="23" t="n">
        <x:f>'Master Database'!H100</x:f>
        <x:v>0</x:v>
      </x:c>
      <x:c r="E124" s="23" t="n">
        <x:f>'Master Database'!J100</x:f>
        <x:v>0</x:v>
      </x:c>
      <x:c r="F124" s="23" t="n">
        <x:f>'Master Database'!L100</x:f>
        <x:v>0</x:v>
      </x:c>
      <x:c r="G124" s="40" t="n">
        <x:f>IF(OR($B$6="",A124=$B$6,NOT(ISNUMBER(D124)),NOT(ISNUMBER($B$8))),"",ABS(D124-$B$8)/$B$8)</x:f>
        <x:v>1</x:v>
      </x:c>
      <x:c r="H124" s="40" t="n">
        <x:f>IF(OR($B$6="",A124=$B$6,NOT(ISNUMBER(E124)),NOT(ISNUMBER($B$9))),"",ABS(E124-$B$9)/$B$9)</x:f>
        <x:v>1</x:v>
      </x:c>
      <x:c r="I124" s="40" t="n">
        <x:f>IF(OR($B$6="",A124=$B$6,NOT(ISNUMBER(F124)),NOT(ISNUMBER($B$10))),"",ABS(F124-$B$10)/$B$10)</x:f>
        <x:v>1</x:v>
      </x:c>
      <x:c r="J124" s="40" t="n">
        <x:f>IF(G124="","",0.6*G124+0.3*IF(H124="",G124,H124)+0.1*IF(I124="",0,I124)+IF(OR(B124=$B$11,B124="Both",$B$11="Both"),0,0.5))</x:f>
        <x:v>0.9999999999999999</x:v>
      </x:c>
      <x:c r="K124" s="21" t="n">
        <x:f>IF(J124="","",COUNTIF($J$32:$J$148,"&lt;"&amp;J124)-COUNTBLANK($J$32:$J$148)+COUNTIF($J$32:J124,J124))</x:f>
        <x:v>66</x:v>
      </x:c>
      <x:c r="L124" s="21" t="str">
        <x:f>IF(A124="","",IF(OR(B124=$B$11,B124="Both",$B$11="Both"),"Application aligned","Check fork/shock application"))</x:f>
        <x:v>Application aligned</x:v>
      </x:c>
      <x:c r="M124" s="64"/>
      <x:c r="N124" s="64"/>
      <x:c r="O124" s="64"/>
      <x:c r="P124" s="64"/>
      <x:c r="Q124" s="64"/>
      <x:c r="R124" s="64"/>
      <x:c r="S124" s="64"/>
      <x:c r="T124" s="64"/>
      <x:c r="U124" s="64"/>
      <x:c r="V124" s="64"/>
      <x:c r="W124" s="64"/>
      <x:c r="X124" s="64"/>
      <x:c r="Y124" s="64"/>
      <x:c r="Z124" s="64"/>
      <x:c r="AA124" s="64"/>
      <x:c r="AB124" s="64"/>
    </x:row>
    <x:row r="125" ht="19" customHeight="1">
      <x:c r="A125" s="21" t="str">
        <x:f>'Master Database'!A101</x:f>
        <x:v>Rock Oil — SVI 10</x:v>
      </x:c>
      <x:c r="B125" s="21" t="str">
        <x:f>'Master Database'!D101</x:f>
        <x:v>Both</x:v>
      </x:c>
      <x:c r="C125" s="21" t="str">
        <x:f>'Master Database'!F101</x:f>
        <x:v>10</x:v>
      </x:c>
      <x:c r="D125" s="23" t="n">
        <x:f>'Master Database'!H101</x:f>
        <x:v>0</x:v>
      </x:c>
      <x:c r="E125" s="23" t="n">
        <x:f>'Master Database'!J101</x:f>
        <x:v>0</x:v>
      </x:c>
      <x:c r="F125" s="23" t="n">
        <x:f>'Master Database'!L101</x:f>
        <x:v>0</x:v>
      </x:c>
      <x:c r="G125" s="40" t="n">
        <x:f>IF(OR($B$6="",A125=$B$6,NOT(ISNUMBER(D125)),NOT(ISNUMBER($B$8))),"",ABS(D125-$B$8)/$B$8)</x:f>
        <x:v>1</x:v>
      </x:c>
      <x:c r="H125" s="40" t="n">
        <x:f>IF(OR($B$6="",A125=$B$6,NOT(ISNUMBER(E125)),NOT(ISNUMBER($B$9))),"",ABS(E125-$B$9)/$B$9)</x:f>
        <x:v>1</x:v>
      </x:c>
      <x:c r="I125" s="40" t="n">
        <x:f>IF(OR($B$6="",A125=$B$6,NOT(ISNUMBER(F125)),NOT(ISNUMBER($B$10))),"",ABS(F125-$B$10)/$B$10)</x:f>
        <x:v>1</x:v>
      </x:c>
      <x:c r="J125" s="40" t="n">
        <x:f>IF(G125="","",0.6*G125+0.3*IF(H125="",G125,H125)+0.1*IF(I125="",0,I125)+IF(OR(B125=$B$11,B125="Both",$B$11="Both"),0,0.5))</x:f>
        <x:v>0.9999999999999999</x:v>
      </x:c>
      <x:c r="K125" s="21" t="n">
        <x:f>IF(J125="","",COUNTIF($J$32:$J$148,"&lt;"&amp;J125)-COUNTBLANK($J$32:$J$148)+COUNTIF($J$32:J125,J125))</x:f>
        <x:v>67</x:v>
      </x:c>
      <x:c r="L125" s="21" t="str">
        <x:f>IF(A125="","",IF(OR(B125=$B$11,B125="Both",$B$11="Both"),"Application aligned","Check fork/shock application"))</x:f>
        <x:v>Application aligned</x:v>
      </x:c>
      <x:c r="M125" s="64"/>
      <x:c r="N125" s="64"/>
      <x:c r="O125" s="64"/>
      <x:c r="P125" s="64"/>
      <x:c r="Q125" s="64"/>
      <x:c r="R125" s="64"/>
      <x:c r="S125" s="64"/>
      <x:c r="T125" s="64"/>
      <x:c r="U125" s="64"/>
      <x:c r="V125" s="64"/>
      <x:c r="W125" s="64"/>
      <x:c r="X125" s="64"/>
      <x:c r="Y125" s="64"/>
      <x:c r="Z125" s="64"/>
      <x:c r="AA125" s="64"/>
      <x:c r="AB125" s="64"/>
    </x:row>
    <x:row r="126" ht="19" customHeight="1">
      <x:c r="A126" s="21" t="str">
        <x:f>'Master Database'!A102</x:f>
        <x:v>Rock Oil — SVI 15</x:v>
      </x:c>
      <x:c r="B126" s="21" t="str">
        <x:f>'Master Database'!D102</x:f>
        <x:v>Both</x:v>
      </x:c>
      <x:c r="C126" s="21" t="str">
        <x:f>'Master Database'!F102</x:f>
        <x:v>15</x:v>
      </x:c>
      <x:c r="D126" s="23" t="n">
        <x:f>'Master Database'!H102</x:f>
        <x:v>0</x:v>
      </x:c>
      <x:c r="E126" s="23" t="n">
        <x:f>'Master Database'!J102</x:f>
        <x:v>0</x:v>
      </x:c>
      <x:c r="F126" s="23" t="n">
        <x:f>'Master Database'!L102</x:f>
        <x:v>0</x:v>
      </x:c>
      <x:c r="G126" s="40" t="n">
        <x:f>IF(OR($B$6="",A126=$B$6,NOT(ISNUMBER(D126)),NOT(ISNUMBER($B$8))),"",ABS(D126-$B$8)/$B$8)</x:f>
        <x:v>1</x:v>
      </x:c>
      <x:c r="H126" s="40" t="n">
        <x:f>IF(OR($B$6="",A126=$B$6,NOT(ISNUMBER(E126)),NOT(ISNUMBER($B$9))),"",ABS(E126-$B$9)/$B$9)</x:f>
        <x:v>1</x:v>
      </x:c>
      <x:c r="I126" s="40" t="n">
        <x:f>IF(OR($B$6="",A126=$B$6,NOT(ISNUMBER(F126)),NOT(ISNUMBER($B$10))),"",ABS(F126-$B$10)/$B$10)</x:f>
        <x:v>1</x:v>
      </x:c>
      <x:c r="J126" s="40" t="n">
        <x:f>IF(G126="","",0.6*G126+0.3*IF(H126="",G126,H126)+0.1*IF(I126="",0,I126)+IF(OR(B126=$B$11,B126="Both",$B$11="Both"),0,0.5))</x:f>
        <x:v>0.9999999999999999</x:v>
      </x:c>
      <x:c r="K126" s="21" t="n">
        <x:f>IF(J126="","",COUNTIF($J$32:$J$148,"&lt;"&amp;J126)-COUNTBLANK($J$32:$J$148)+COUNTIF($J$32:J126,J126))</x:f>
        <x:v>68</x:v>
      </x:c>
      <x:c r="L126" s="21" t="str">
        <x:f>IF(A126="","",IF(OR(B126=$B$11,B126="Both",$B$11="Both"),"Application aligned","Check fork/shock application"))</x:f>
        <x:v>Application aligned</x:v>
      </x:c>
      <x:c r="M126" s="64"/>
      <x:c r="N126" s="64"/>
      <x:c r="O126" s="64"/>
      <x:c r="P126" s="64"/>
      <x:c r="Q126" s="64"/>
      <x:c r="R126" s="64"/>
      <x:c r="S126" s="64"/>
      <x:c r="T126" s="64"/>
      <x:c r="U126" s="64"/>
      <x:c r="V126" s="64"/>
      <x:c r="W126" s="64"/>
      <x:c r="X126" s="64"/>
      <x:c r="Y126" s="64"/>
      <x:c r="Z126" s="64"/>
      <x:c r="AA126" s="64"/>
      <x:c r="AB126" s="64"/>
    </x:row>
    <x:row r="127" ht="19" customHeight="1">
      <x:c r="A127" s="21" t="str">
        <x:f>'Master Database'!A103</x:f>
        <x:v>Rock Oil — SVI 20</x:v>
      </x:c>
      <x:c r="B127" s="21" t="str">
        <x:f>'Master Database'!D103</x:f>
        <x:v>Both</x:v>
      </x:c>
      <x:c r="C127" s="21" t="str">
        <x:f>'Master Database'!F103</x:f>
        <x:v>20</x:v>
      </x:c>
      <x:c r="D127" s="23" t="n">
        <x:f>'Master Database'!H103</x:f>
        <x:v>0</x:v>
      </x:c>
      <x:c r="E127" s="23" t="n">
        <x:f>'Master Database'!J103</x:f>
        <x:v>0</x:v>
      </x:c>
      <x:c r="F127" s="23" t="n">
        <x:f>'Master Database'!L103</x:f>
        <x:v>0</x:v>
      </x:c>
      <x:c r="G127" s="40" t="n">
        <x:f>IF(OR($B$6="",A127=$B$6,NOT(ISNUMBER(D127)),NOT(ISNUMBER($B$8))),"",ABS(D127-$B$8)/$B$8)</x:f>
        <x:v>1</x:v>
      </x:c>
      <x:c r="H127" s="40" t="n">
        <x:f>IF(OR($B$6="",A127=$B$6,NOT(ISNUMBER(E127)),NOT(ISNUMBER($B$9))),"",ABS(E127-$B$9)/$B$9)</x:f>
        <x:v>1</x:v>
      </x:c>
      <x:c r="I127" s="40" t="n">
        <x:f>IF(OR($B$6="",A127=$B$6,NOT(ISNUMBER(F127)),NOT(ISNUMBER($B$10))),"",ABS(F127-$B$10)/$B$10)</x:f>
        <x:v>1</x:v>
      </x:c>
      <x:c r="J127" s="40" t="n">
        <x:f>IF(G127="","",0.6*G127+0.3*IF(H127="",G127,H127)+0.1*IF(I127="",0,I127)+IF(OR(B127=$B$11,B127="Both",$B$11="Both"),0,0.5))</x:f>
        <x:v>0.9999999999999999</x:v>
      </x:c>
      <x:c r="K127" s="21" t="n">
        <x:f>IF(J127="","",COUNTIF($J$32:$J$148,"&lt;"&amp;J127)-COUNTBLANK($J$32:$J$148)+COUNTIF($J$32:J127,J127))</x:f>
        <x:v>69</x:v>
      </x:c>
      <x:c r="L127" s="21" t="str">
        <x:f>IF(A127="","",IF(OR(B127=$B$11,B127="Both",$B$11="Both"),"Application aligned","Check fork/shock application"))</x:f>
        <x:v>Application aligned</x:v>
      </x:c>
      <x:c r="M127" s="64"/>
      <x:c r="N127" s="64"/>
      <x:c r="O127" s="64"/>
      <x:c r="P127" s="64"/>
      <x:c r="Q127" s="64"/>
      <x:c r="R127" s="64"/>
      <x:c r="S127" s="64"/>
      <x:c r="T127" s="64"/>
      <x:c r="U127" s="64"/>
      <x:c r="V127" s="64"/>
      <x:c r="W127" s="64"/>
      <x:c r="X127" s="64"/>
      <x:c r="Y127" s="64"/>
      <x:c r="Z127" s="64"/>
      <x:c r="AA127" s="64"/>
      <x:c r="AB127" s="64"/>
    </x:row>
    <x:row r="128" ht="19" customHeight="1">
      <x:c r="A128" s="21" t="str">
        <x:f>'Master Database'!A104</x:f>
        <x:v>Rock Oil — SVI 30</x:v>
      </x:c>
      <x:c r="B128" s="21" t="str">
        <x:f>'Master Database'!D104</x:f>
        <x:v>Both</x:v>
      </x:c>
      <x:c r="C128" s="21" t="str">
        <x:f>'Master Database'!F104</x:f>
        <x:v>30</x:v>
      </x:c>
      <x:c r="D128" s="23" t="n">
        <x:f>'Master Database'!H104</x:f>
        <x:v>0</x:v>
      </x:c>
      <x:c r="E128" s="23" t="n">
        <x:f>'Master Database'!J104</x:f>
        <x:v>0</x:v>
      </x:c>
      <x:c r="F128" s="23" t="n">
        <x:f>'Master Database'!L104</x:f>
        <x:v>0</x:v>
      </x:c>
      <x:c r="G128" s="40" t="n">
        <x:f>IF(OR($B$6="",A128=$B$6,NOT(ISNUMBER(D128)),NOT(ISNUMBER($B$8))),"",ABS(D128-$B$8)/$B$8)</x:f>
        <x:v>1</x:v>
      </x:c>
      <x:c r="H128" s="40" t="n">
        <x:f>IF(OR($B$6="",A128=$B$6,NOT(ISNUMBER(E128)),NOT(ISNUMBER($B$9))),"",ABS(E128-$B$9)/$B$9)</x:f>
        <x:v>1</x:v>
      </x:c>
      <x:c r="I128" s="40" t="n">
        <x:f>IF(OR($B$6="",A128=$B$6,NOT(ISNUMBER(F128)),NOT(ISNUMBER($B$10))),"",ABS(F128-$B$10)/$B$10)</x:f>
        <x:v>1</x:v>
      </x:c>
      <x:c r="J128" s="40" t="n">
        <x:f>IF(G128="","",0.6*G128+0.3*IF(H128="",G128,H128)+0.1*IF(I128="",0,I128)+IF(OR(B128=$B$11,B128="Both",$B$11="Both"),0,0.5))</x:f>
        <x:v>0.9999999999999999</x:v>
      </x:c>
      <x:c r="K128" s="21" t="n">
        <x:f>IF(J128="","",COUNTIF($J$32:$J$148,"&lt;"&amp;J128)-COUNTBLANK($J$32:$J$148)+COUNTIF($J$32:J128,J128))</x:f>
        <x:v>70</x:v>
      </x:c>
      <x:c r="L128" s="21" t="str">
        <x:f>IF(A128="","",IF(OR(B128=$B$11,B128="Both",$B$11="Both"),"Application aligned","Check fork/shock application"))</x:f>
        <x:v>Application aligned</x:v>
      </x:c>
      <x:c r="M128" s="64"/>
      <x:c r="N128" s="64"/>
      <x:c r="O128" s="64"/>
      <x:c r="P128" s="64"/>
      <x:c r="Q128" s="64"/>
      <x:c r="R128" s="64"/>
      <x:c r="S128" s="64"/>
      <x:c r="T128" s="64"/>
      <x:c r="U128" s="64"/>
      <x:c r="V128" s="64"/>
      <x:c r="W128" s="64"/>
      <x:c r="X128" s="64"/>
      <x:c r="Y128" s="64"/>
      <x:c r="Z128" s="64"/>
      <x:c r="AA128" s="64"/>
      <x:c r="AB128" s="64"/>
    </x:row>
    <x:row r="129" ht="19" customHeight="1">
      <x:c r="A129" s="21" t="str">
        <x:f>'Master Database'!A105</x:f>
        <x:v>Showa — SS-05 Suspension Fluid</x:v>
      </x:c>
      <x:c r="B129" s="21" t="str">
        <x:f>'Master Database'!D105</x:f>
        <x:v>Fork</x:v>
      </x:c>
      <x:c r="C129" s="21" t="str">
        <x:f>'Master Database'!F105</x:f>
        <x:v>SS-05</x:v>
      </x:c>
      <x:c r="D129" s="23" t="n">
        <x:f>'Master Database'!H105</x:f>
        <x:v>0</x:v>
      </x:c>
      <x:c r="E129" s="23" t="n">
        <x:f>'Master Database'!J105</x:f>
        <x:v>0</x:v>
      </x:c>
      <x:c r="F129" s="23" t="n">
        <x:f>'Master Database'!L105</x:f>
        <x:v>0</x:v>
      </x:c>
      <x:c r="G129" s="40" t="n">
        <x:f>IF(OR($B$6="",A129=$B$6,NOT(ISNUMBER(D129)),NOT(ISNUMBER($B$8))),"",ABS(D129-$B$8)/$B$8)</x:f>
        <x:v>1</x:v>
      </x:c>
      <x:c r="H129" s="40" t="n">
        <x:f>IF(OR($B$6="",A129=$B$6,NOT(ISNUMBER(E129)),NOT(ISNUMBER($B$9))),"",ABS(E129-$B$9)/$B$9)</x:f>
        <x:v>1</x:v>
      </x:c>
      <x:c r="I129" s="40" t="n">
        <x:f>IF(OR($B$6="",A129=$B$6,NOT(ISNUMBER(F129)),NOT(ISNUMBER($B$10))),"",ABS(F129-$B$10)/$B$10)</x:f>
        <x:v>1</x:v>
      </x:c>
      <x:c r="J129" s="40" t="n">
        <x:f>IF(G129="","",0.6*G129+0.3*IF(H129="",G129,H129)+0.1*IF(I129="",0,I129)+IF(OR(B129=$B$11,B129="Both",$B$11="Both"),0,0.5))</x:f>
        <x:v>0.9999999999999999</x:v>
      </x:c>
      <x:c r="K129" s="21" t="n">
        <x:f>IF(J129="","",COUNTIF($J$32:$J$148,"&lt;"&amp;J129)-COUNTBLANK($J$32:$J$148)+COUNTIF($J$32:J129,J129))</x:f>
        <x:v>71</x:v>
      </x:c>
      <x:c r="L129" s="21" t="str">
        <x:f>IF(A129="","",IF(OR(B129=$B$11,B129="Both",$B$11="Both"),"Application aligned","Check fork/shock application"))</x:f>
        <x:v>Application aligned</x:v>
      </x:c>
      <x:c r="M129" s="64"/>
      <x:c r="N129" s="64"/>
      <x:c r="O129" s="64"/>
      <x:c r="P129" s="64"/>
      <x:c r="Q129" s="64"/>
      <x:c r="R129" s="64"/>
      <x:c r="S129" s="64"/>
      <x:c r="T129" s="64"/>
      <x:c r="U129" s="64"/>
      <x:c r="V129" s="64"/>
      <x:c r="W129" s="64"/>
      <x:c r="X129" s="64"/>
      <x:c r="Y129" s="64"/>
      <x:c r="Z129" s="64"/>
      <x:c r="AA129" s="64"/>
      <x:c r="AB129" s="64"/>
    </x:row>
    <x:row r="130" ht="19" customHeight="1">
      <x:c r="A130" s="21" t="str">
        <x:f>'Master Database'!A106</x:f>
        <x:v>Showa — SS-07 Suspension Fluid</x:v>
      </x:c>
      <x:c r="B130" s="21" t="str">
        <x:f>'Master Database'!D106</x:f>
        <x:v>Fork</x:v>
      </x:c>
      <x:c r="C130" s="21" t="str">
        <x:f>'Master Database'!F106</x:f>
        <x:v>SS-07</x:v>
      </x:c>
      <x:c r="D130" s="23" t="n">
        <x:f>'Master Database'!H106</x:f>
        <x:v>0</x:v>
      </x:c>
      <x:c r="E130" s="23" t="n">
        <x:f>'Master Database'!J106</x:f>
        <x:v>0</x:v>
      </x:c>
      <x:c r="F130" s="23" t="n">
        <x:f>'Master Database'!L106</x:f>
        <x:v>0</x:v>
      </x:c>
      <x:c r="G130" s="40" t="n">
        <x:f>IF(OR($B$6="",A130=$B$6,NOT(ISNUMBER(D130)),NOT(ISNUMBER($B$8))),"",ABS(D130-$B$8)/$B$8)</x:f>
        <x:v>1</x:v>
      </x:c>
      <x:c r="H130" s="40" t="n">
        <x:f>IF(OR($B$6="",A130=$B$6,NOT(ISNUMBER(E130)),NOT(ISNUMBER($B$9))),"",ABS(E130-$B$9)/$B$9)</x:f>
        <x:v>1</x:v>
      </x:c>
      <x:c r="I130" s="40" t="n">
        <x:f>IF(OR($B$6="",A130=$B$6,NOT(ISNUMBER(F130)),NOT(ISNUMBER($B$10))),"",ABS(F130-$B$10)/$B$10)</x:f>
        <x:v>1</x:v>
      </x:c>
      <x:c r="J130" s="40" t="n">
        <x:f>IF(G130="","",0.6*G130+0.3*IF(H130="",G130,H130)+0.1*IF(I130="",0,I130)+IF(OR(B130=$B$11,B130="Both",$B$11="Both"),0,0.5))</x:f>
        <x:v>0.9999999999999999</x:v>
      </x:c>
      <x:c r="K130" s="21" t="n">
        <x:f>IF(J130="","",COUNTIF($J$32:$J$148,"&lt;"&amp;J130)-COUNTBLANK($J$32:$J$148)+COUNTIF($J$32:J130,J130))</x:f>
        <x:v>72</x:v>
      </x:c>
      <x:c r="L130" s="21" t="str">
        <x:f>IF(A130="","",IF(OR(B130=$B$11,B130="Both",$B$11="Both"),"Application aligned","Check fork/shock application"))</x:f>
        <x:v>Application aligned</x:v>
      </x:c>
      <x:c r="M130" s="64"/>
      <x:c r="N130" s="64"/>
      <x:c r="O130" s="64"/>
      <x:c r="P130" s="64"/>
      <x:c r="Q130" s="64"/>
      <x:c r="R130" s="64"/>
      <x:c r="S130" s="64"/>
      <x:c r="T130" s="64"/>
      <x:c r="U130" s="64"/>
      <x:c r="V130" s="64"/>
      <x:c r="W130" s="64"/>
      <x:c r="X130" s="64"/>
      <x:c r="Y130" s="64"/>
      <x:c r="Z130" s="64"/>
      <x:c r="AA130" s="64"/>
      <x:c r="AB130" s="64"/>
    </x:row>
    <x:row r="131" ht="19" customHeight="1">
      <x:c r="A131" s="21" t="str">
        <x:f>'Master Database'!A107</x:f>
        <x:v>Showa — SS-08 Suspension Fluid</x:v>
      </x:c>
      <x:c r="B131" s="21" t="str">
        <x:f>'Master Database'!D107</x:f>
        <x:v>Fork</x:v>
      </x:c>
      <x:c r="C131" s="21" t="str">
        <x:f>'Master Database'!F107</x:f>
        <x:v>SS-08</x:v>
      </x:c>
      <x:c r="D131" s="23" t="n">
        <x:f>'Master Database'!H107</x:f>
        <x:v>0</x:v>
      </x:c>
      <x:c r="E131" s="23" t="n">
        <x:f>'Master Database'!J107</x:f>
        <x:v>0</x:v>
      </x:c>
      <x:c r="F131" s="23" t="n">
        <x:f>'Master Database'!L107</x:f>
        <x:v>0</x:v>
      </x:c>
      <x:c r="G131" s="40" t="n">
        <x:f>IF(OR($B$6="",A131=$B$6,NOT(ISNUMBER(D131)),NOT(ISNUMBER($B$8))),"",ABS(D131-$B$8)/$B$8)</x:f>
        <x:v>1</x:v>
      </x:c>
      <x:c r="H131" s="40" t="n">
        <x:f>IF(OR($B$6="",A131=$B$6,NOT(ISNUMBER(E131)),NOT(ISNUMBER($B$9))),"",ABS(E131-$B$9)/$B$9)</x:f>
        <x:v>1</x:v>
      </x:c>
      <x:c r="I131" s="40" t="n">
        <x:f>IF(OR($B$6="",A131=$B$6,NOT(ISNUMBER(F131)),NOT(ISNUMBER($B$10))),"",ABS(F131-$B$10)/$B$10)</x:f>
        <x:v>1</x:v>
      </x:c>
      <x:c r="J131" s="40" t="n">
        <x:f>IF(G131="","",0.6*G131+0.3*IF(H131="",G131,H131)+0.1*IF(I131="",0,I131)+IF(OR(B131=$B$11,B131="Both",$B$11="Both"),0,0.5))</x:f>
        <x:v>0.9999999999999999</x:v>
      </x:c>
      <x:c r="K131" s="21" t="n">
        <x:f>IF(J131="","",COUNTIF($J$32:$J$148,"&lt;"&amp;J131)-COUNTBLANK($J$32:$J$148)+COUNTIF($J$32:J131,J131))</x:f>
        <x:v>73</x:v>
      </x:c>
      <x:c r="L131" s="21" t="str">
        <x:f>IF(A131="","",IF(OR(B131=$B$11,B131="Both",$B$11="Both"),"Application aligned","Check fork/shock application"))</x:f>
        <x:v>Application aligned</x:v>
      </x:c>
      <x:c r="M131" s="64"/>
      <x:c r="N131" s="64"/>
      <x:c r="O131" s="64"/>
      <x:c r="P131" s="64"/>
      <x:c r="Q131" s="64"/>
      <x:c r="R131" s="64"/>
      <x:c r="S131" s="64"/>
      <x:c r="T131" s="64"/>
      <x:c r="U131" s="64"/>
      <x:c r="V131" s="64"/>
      <x:c r="W131" s="64"/>
      <x:c r="X131" s="64"/>
      <x:c r="Y131" s="64"/>
      <x:c r="Z131" s="64"/>
      <x:c r="AA131" s="64"/>
      <x:c r="AB131" s="64"/>
    </x:row>
    <x:row r="132" ht="19" customHeight="1">
      <x:c r="A132" s="21" t="str">
        <x:f>'Master Database'!A108</x:f>
        <x:v>Showa — SS-19 Suspension Fluid</x:v>
      </x:c>
      <x:c r="B132" s="21" t="str">
        <x:f>'Master Database'!D108</x:f>
        <x:v>Both</x:v>
      </x:c>
      <x:c r="C132" s="21" t="str">
        <x:f>'Master Database'!F108</x:f>
        <x:v>SS-19</x:v>
      </x:c>
      <x:c r="D132" s="23" t="n">
        <x:f>'Master Database'!H108</x:f>
        <x:v>0</x:v>
      </x:c>
      <x:c r="E132" s="23" t="n">
        <x:f>'Master Database'!J108</x:f>
        <x:v>0</x:v>
      </x:c>
      <x:c r="F132" s="23" t="n">
        <x:f>'Master Database'!L108</x:f>
        <x:v>0</x:v>
      </x:c>
      <x:c r="G132" s="40" t="n">
        <x:f>IF(OR($B$6="",A132=$B$6,NOT(ISNUMBER(D132)),NOT(ISNUMBER($B$8))),"",ABS(D132-$B$8)/$B$8)</x:f>
        <x:v>1</x:v>
      </x:c>
      <x:c r="H132" s="40" t="n">
        <x:f>IF(OR($B$6="",A132=$B$6,NOT(ISNUMBER(E132)),NOT(ISNUMBER($B$9))),"",ABS(E132-$B$9)/$B$9)</x:f>
        <x:v>1</x:v>
      </x:c>
      <x:c r="I132" s="40" t="n">
        <x:f>IF(OR($B$6="",A132=$B$6,NOT(ISNUMBER(F132)),NOT(ISNUMBER($B$10))),"",ABS(F132-$B$10)/$B$10)</x:f>
        <x:v>1</x:v>
      </x:c>
      <x:c r="J132" s="40" t="n">
        <x:f>IF(G132="","",0.6*G132+0.3*IF(H132="",G132,H132)+0.1*IF(I132="",0,I132)+IF(OR(B132=$B$11,B132="Both",$B$11="Both"),0,0.5))</x:f>
        <x:v>0.9999999999999999</x:v>
      </x:c>
      <x:c r="K132" s="21" t="n">
        <x:f>IF(J132="","",COUNTIF($J$32:$J$148,"&lt;"&amp;J132)-COUNTBLANK($J$32:$J$148)+COUNTIF($J$32:J132,J132))</x:f>
        <x:v>74</x:v>
      </x:c>
      <x:c r="L132" s="21" t="str">
        <x:f>IF(A132="","",IF(OR(B132=$B$11,B132="Both",$B$11="Both"),"Application aligned","Check fork/shock application"))</x:f>
        <x:v>Application aligned</x:v>
      </x:c>
      <x:c r="M132" s="64"/>
      <x:c r="N132" s="64"/>
      <x:c r="O132" s="64"/>
      <x:c r="P132" s="64"/>
      <x:c r="Q132" s="64"/>
      <x:c r="R132" s="64"/>
      <x:c r="S132" s="64"/>
      <x:c r="T132" s="64"/>
      <x:c r="U132" s="64"/>
      <x:c r="V132" s="64"/>
      <x:c r="W132" s="64"/>
      <x:c r="X132" s="64"/>
      <x:c r="Y132" s="64"/>
      <x:c r="Z132" s="64"/>
      <x:c r="AA132" s="64"/>
      <x:c r="AB132" s="64"/>
    </x:row>
    <x:row r="133" ht="19" customHeight="1">
      <x:c r="A133" s="21" t="str">
        <x:f>'Master Database'!A109</x:f>
        <x:v>Showa — SS-47 Suspension Fluid</x:v>
      </x:c>
      <x:c r="B133" s="21" t="str">
        <x:f>'Master Database'!D109</x:f>
        <x:v>Shock</x:v>
      </x:c>
      <x:c r="C133" s="21" t="str">
        <x:f>'Master Database'!F109</x:f>
        <x:v>SS-47</x:v>
      </x:c>
      <x:c r="D133" s="23" t="n">
        <x:f>'Master Database'!H109</x:f>
        <x:v>0</x:v>
      </x:c>
      <x:c r="E133" s="23" t="n">
        <x:f>'Master Database'!J109</x:f>
        <x:v>0</x:v>
      </x:c>
      <x:c r="F133" s="23" t="n">
        <x:f>'Master Database'!L109</x:f>
        <x:v>0</x:v>
      </x:c>
      <x:c r="G133" s="40" t="n">
        <x:f>IF(OR($B$6="",A133=$B$6,NOT(ISNUMBER(D133)),NOT(ISNUMBER($B$8))),"",ABS(D133-$B$8)/$B$8)</x:f>
        <x:v>1</x:v>
      </x:c>
      <x:c r="H133" s="40" t="n">
        <x:f>IF(OR($B$6="",A133=$B$6,NOT(ISNUMBER(E133)),NOT(ISNUMBER($B$9))),"",ABS(E133-$B$9)/$B$9)</x:f>
        <x:v>1</x:v>
      </x:c>
      <x:c r="I133" s="40" t="n">
        <x:f>IF(OR($B$6="",A133=$B$6,NOT(ISNUMBER(F133)),NOT(ISNUMBER($B$10))),"",ABS(F133-$B$10)/$B$10)</x:f>
        <x:v>1</x:v>
      </x:c>
      <x:c r="J133" s="40" t="n">
        <x:f>IF(G133="","",0.6*G133+0.3*IF(H133="",G133,H133)+0.1*IF(I133="",0,I133)+IF(OR(B133=$B$11,B133="Both",$B$11="Both"),0,0.5))</x:f>
        <x:v>1.5</x:v>
      </x:c>
      <x:c r="K133" s="21" t="n">
        <x:f>IF(J133="","",COUNTIF($J$32:$J$148,"&lt;"&amp;J133)-COUNTBLANK($J$32:$J$148)+COUNTIF($J$32:J133,J133))</x:f>
        <x:v>97</x:v>
      </x:c>
      <x:c r="L133" s="21" t="str">
        <x:f>IF(A133="","",IF(OR(B133=$B$11,B133="Both",$B$11="Both"),"Application aligned","Check fork/shock application"))</x:f>
        <x:v>Check fork/shock application</x:v>
      </x:c>
      <x:c r="M133" s="64"/>
      <x:c r="N133" s="64"/>
      <x:c r="O133" s="64"/>
      <x:c r="P133" s="64"/>
      <x:c r="Q133" s="64"/>
      <x:c r="R133" s="64"/>
      <x:c r="S133" s="64"/>
      <x:c r="T133" s="64"/>
      <x:c r="U133" s="64"/>
      <x:c r="V133" s="64"/>
      <x:c r="W133" s="64"/>
      <x:c r="X133" s="64"/>
      <x:c r="Y133" s="64"/>
      <x:c r="Z133" s="64"/>
      <x:c r="AA133" s="64"/>
      <x:c r="AB133" s="64"/>
    </x:row>
    <x:row r="134" ht="19" customHeight="1">
      <x:c r="A134" s="21" t="str">
        <x:f>'Master Database'!A110</x:f>
        <x:v>Spectro — Golden Spectro Cartridge Fork Fluid 5W</x:v>
      </x:c>
      <x:c r="B134" s="21" t="str">
        <x:f>'Master Database'!D110</x:f>
        <x:v>Fork</x:v>
      </x:c>
      <x:c r="C134" s="21" t="str">
        <x:f>'Master Database'!F110</x:f>
        <x:v>5W</x:v>
      </x:c>
      <x:c r="D134" s="23" t="n">
        <x:f>'Master Database'!H110</x:f>
        <x:v>0</x:v>
      </x:c>
      <x:c r="E134" s="23" t="n">
        <x:f>'Master Database'!J110</x:f>
        <x:v>0</x:v>
      </x:c>
      <x:c r="F134" s="23" t="n">
        <x:f>'Master Database'!L110</x:f>
        <x:v>0</x:v>
      </x:c>
      <x:c r="G134" s="40" t="n">
        <x:f>IF(OR($B$6="",A134=$B$6,NOT(ISNUMBER(D134)),NOT(ISNUMBER($B$8))),"",ABS(D134-$B$8)/$B$8)</x:f>
        <x:v>1</x:v>
      </x:c>
      <x:c r="H134" s="40" t="n">
        <x:f>IF(OR($B$6="",A134=$B$6,NOT(ISNUMBER(E134)),NOT(ISNUMBER($B$9))),"",ABS(E134-$B$9)/$B$9)</x:f>
        <x:v>1</x:v>
      </x:c>
      <x:c r="I134" s="40" t="n">
        <x:f>IF(OR($B$6="",A134=$B$6,NOT(ISNUMBER(F134)),NOT(ISNUMBER($B$10))),"",ABS(F134-$B$10)/$B$10)</x:f>
        <x:v>1</x:v>
      </x:c>
      <x:c r="J134" s="40" t="n">
        <x:f>IF(G134="","",0.6*G134+0.3*IF(H134="",G134,H134)+0.1*IF(I134="",0,I134)+IF(OR(B134=$B$11,B134="Both",$B$11="Both"),0,0.5))</x:f>
        <x:v>0.9999999999999999</x:v>
      </x:c>
      <x:c r="K134" s="21" t="n">
        <x:f>IF(J134="","",COUNTIF($J$32:$J$148,"&lt;"&amp;J134)-COUNTBLANK($J$32:$J$148)+COUNTIF($J$32:J134,J134))</x:f>
        <x:v>75</x:v>
      </x:c>
      <x:c r="L134" s="21" t="str">
        <x:f>IF(A134="","",IF(OR(B134=$B$11,B134="Both",$B$11="Both"),"Application aligned","Check fork/shock application"))</x:f>
        <x:v>Application aligned</x:v>
      </x:c>
      <x:c r="M134" s="64"/>
      <x:c r="N134" s="64"/>
      <x:c r="O134" s="64"/>
      <x:c r="P134" s="64"/>
      <x:c r="Q134" s="64"/>
      <x:c r="R134" s="64"/>
      <x:c r="S134" s="64"/>
      <x:c r="T134" s="64"/>
      <x:c r="U134" s="64"/>
      <x:c r="V134" s="64"/>
      <x:c r="W134" s="64"/>
      <x:c r="X134" s="64"/>
      <x:c r="Y134" s="64"/>
      <x:c r="Z134" s="64"/>
      <x:c r="AA134" s="64"/>
      <x:c r="AB134" s="64"/>
    </x:row>
    <x:row r="135" ht="19" customHeight="1">
      <x:c r="A135" s="21" t="str">
        <x:f>'Master Database'!A111</x:f>
        <x:v>Spectro — Golden Spectro Cartridge Fork Fluid 7.5W</x:v>
      </x:c>
      <x:c r="B135" s="21" t="str">
        <x:f>'Master Database'!D111</x:f>
        <x:v>Fork</x:v>
      </x:c>
      <x:c r="C135" s="21" t="str">
        <x:f>'Master Database'!F111</x:f>
        <x:v>7.5W</x:v>
      </x:c>
      <x:c r="D135" s="23" t="n">
        <x:f>'Master Database'!H111</x:f>
        <x:v>0</x:v>
      </x:c>
      <x:c r="E135" s="23" t="n">
        <x:f>'Master Database'!J111</x:f>
        <x:v>0</x:v>
      </x:c>
      <x:c r="F135" s="23" t="n">
        <x:f>'Master Database'!L111</x:f>
        <x:v>0</x:v>
      </x:c>
      <x:c r="G135" s="40" t="n">
        <x:f>IF(OR($B$6="",A135=$B$6,NOT(ISNUMBER(D135)),NOT(ISNUMBER($B$8))),"",ABS(D135-$B$8)/$B$8)</x:f>
        <x:v>1</x:v>
      </x:c>
      <x:c r="H135" s="40" t="n">
        <x:f>IF(OR($B$6="",A135=$B$6,NOT(ISNUMBER(E135)),NOT(ISNUMBER($B$9))),"",ABS(E135-$B$9)/$B$9)</x:f>
        <x:v>1</x:v>
      </x:c>
      <x:c r="I135" s="40" t="n">
        <x:f>IF(OR($B$6="",A135=$B$6,NOT(ISNUMBER(F135)),NOT(ISNUMBER($B$10))),"",ABS(F135-$B$10)/$B$10)</x:f>
        <x:v>1</x:v>
      </x:c>
      <x:c r="J135" s="40" t="n">
        <x:f>IF(G135="","",0.6*G135+0.3*IF(H135="",G135,H135)+0.1*IF(I135="",0,I135)+IF(OR(B135=$B$11,B135="Both",$B$11="Both"),0,0.5))</x:f>
        <x:v>0.9999999999999999</x:v>
      </x:c>
      <x:c r="K135" s="21" t="n">
        <x:f>IF(J135="","",COUNTIF($J$32:$J$148,"&lt;"&amp;J135)-COUNTBLANK($J$32:$J$148)+COUNTIF($J$32:J135,J135))</x:f>
        <x:v>76</x:v>
      </x:c>
      <x:c r="L135" s="21" t="str">
        <x:f>IF(A135="","",IF(OR(B135=$B$11,B135="Both",$B$11="Both"),"Application aligned","Check fork/shock application"))</x:f>
        <x:v>Application aligned</x:v>
      </x:c>
      <x:c r="M135" s="64"/>
      <x:c r="N135" s="64"/>
      <x:c r="O135" s="64"/>
      <x:c r="P135" s="64"/>
      <x:c r="Q135" s="64"/>
      <x:c r="R135" s="64"/>
      <x:c r="S135" s="64"/>
      <x:c r="T135" s="64"/>
      <x:c r="U135" s="64"/>
      <x:c r="V135" s="64"/>
      <x:c r="W135" s="64"/>
      <x:c r="X135" s="64"/>
      <x:c r="Y135" s="64"/>
      <x:c r="Z135" s="64"/>
      <x:c r="AA135" s="64"/>
      <x:c r="AB135" s="64"/>
    </x:row>
    <x:row r="136" ht="19" customHeight="1">
      <x:c r="A136" s="21" t="str">
        <x:f>'Master Database'!A112</x:f>
        <x:v>Spectro — Golden Spectro Cartridge Fork Fluid 10W</x:v>
      </x:c>
      <x:c r="B136" s="21" t="str">
        <x:f>'Master Database'!D112</x:f>
        <x:v>Fork</x:v>
      </x:c>
      <x:c r="C136" s="21" t="str">
        <x:f>'Master Database'!F112</x:f>
        <x:v>10W</x:v>
      </x:c>
      <x:c r="D136" s="23" t="n">
        <x:f>'Master Database'!H112</x:f>
        <x:v>0</x:v>
      </x:c>
      <x:c r="E136" s="23" t="n">
        <x:f>'Master Database'!J112</x:f>
        <x:v>0</x:v>
      </x:c>
      <x:c r="F136" s="23" t="n">
        <x:f>'Master Database'!L112</x:f>
        <x:v>0</x:v>
      </x:c>
      <x:c r="G136" s="40" t="n">
        <x:f>IF(OR($B$6="",A136=$B$6,NOT(ISNUMBER(D136)),NOT(ISNUMBER($B$8))),"",ABS(D136-$B$8)/$B$8)</x:f>
        <x:v>1</x:v>
      </x:c>
      <x:c r="H136" s="40" t="n">
        <x:f>IF(OR($B$6="",A136=$B$6,NOT(ISNUMBER(E136)),NOT(ISNUMBER($B$9))),"",ABS(E136-$B$9)/$B$9)</x:f>
        <x:v>1</x:v>
      </x:c>
      <x:c r="I136" s="40" t="n">
        <x:f>IF(OR($B$6="",A136=$B$6,NOT(ISNUMBER(F136)),NOT(ISNUMBER($B$10))),"",ABS(F136-$B$10)/$B$10)</x:f>
        <x:v>1</x:v>
      </x:c>
      <x:c r="J136" s="40" t="n">
        <x:f>IF(G136="","",0.6*G136+0.3*IF(H136="",G136,H136)+0.1*IF(I136="",0,I136)+IF(OR(B136=$B$11,B136="Both",$B$11="Both"),0,0.5))</x:f>
        <x:v>0.9999999999999999</x:v>
      </x:c>
      <x:c r="K136" s="21" t="n">
        <x:f>IF(J136="","",COUNTIF($J$32:$J$148,"&lt;"&amp;J136)-COUNTBLANK($J$32:$J$148)+COUNTIF($J$32:J136,J136))</x:f>
        <x:v>77</x:v>
      </x:c>
      <x:c r="L136" s="21" t="str">
        <x:f>IF(A136="","",IF(OR(B136=$B$11,B136="Both",$B$11="Both"),"Application aligned","Check fork/shock application"))</x:f>
        <x:v>Application aligned</x:v>
      </x:c>
      <x:c r="M136" s="64"/>
      <x:c r="N136" s="64"/>
      <x:c r="O136" s="64"/>
      <x:c r="P136" s="64"/>
      <x:c r="Q136" s="64"/>
      <x:c r="R136" s="64"/>
      <x:c r="S136" s="64"/>
      <x:c r="T136" s="64"/>
      <x:c r="U136" s="64"/>
      <x:c r="V136" s="64"/>
      <x:c r="W136" s="64"/>
      <x:c r="X136" s="64"/>
      <x:c r="Y136" s="64"/>
      <x:c r="Z136" s="64"/>
      <x:c r="AA136" s="64"/>
      <x:c r="AB136" s="64"/>
    </x:row>
    <x:row r="137" ht="19" customHeight="1">
      <x:c r="A137" s="21" t="str">
        <x:f>'Master Database'!A113</x:f>
        <x:v>Spectro — Golden Spectro Cartridge Fork Fluid 15W</x:v>
      </x:c>
      <x:c r="B137" s="21" t="str">
        <x:f>'Master Database'!D113</x:f>
        <x:v>Fork</x:v>
      </x:c>
      <x:c r="C137" s="21" t="str">
        <x:f>'Master Database'!F113</x:f>
        <x:v>15W</x:v>
      </x:c>
      <x:c r="D137" s="23" t="n">
        <x:f>'Master Database'!H113</x:f>
        <x:v>0</x:v>
      </x:c>
      <x:c r="E137" s="23" t="n">
        <x:f>'Master Database'!J113</x:f>
        <x:v>0</x:v>
      </x:c>
      <x:c r="F137" s="23" t="n">
        <x:f>'Master Database'!L113</x:f>
        <x:v>0</x:v>
      </x:c>
      <x:c r="G137" s="40" t="n">
        <x:f>IF(OR($B$6="",A137=$B$6,NOT(ISNUMBER(D137)),NOT(ISNUMBER($B$8))),"",ABS(D137-$B$8)/$B$8)</x:f>
        <x:v>1</x:v>
      </x:c>
      <x:c r="H137" s="40" t="n">
        <x:f>IF(OR($B$6="",A137=$B$6,NOT(ISNUMBER(E137)),NOT(ISNUMBER($B$9))),"",ABS(E137-$B$9)/$B$9)</x:f>
        <x:v>1</x:v>
      </x:c>
      <x:c r="I137" s="40" t="n">
        <x:f>IF(OR($B$6="",A137=$B$6,NOT(ISNUMBER(F137)),NOT(ISNUMBER($B$10))),"",ABS(F137-$B$10)/$B$10)</x:f>
        <x:v>1</x:v>
      </x:c>
      <x:c r="J137" s="40" t="n">
        <x:f>IF(G137="","",0.6*G137+0.3*IF(H137="",G137,H137)+0.1*IF(I137="",0,I137)+IF(OR(B137=$B$11,B137="Both",$B$11="Both"),0,0.5))</x:f>
        <x:v>0.9999999999999999</x:v>
      </x:c>
      <x:c r="K137" s="21" t="n">
        <x:f>IF(J137="","",COUNTIF($J$32:$J$148,"&lt;"&amp;J137)-COUNTBLANK($J$32:$J$148)+COUNTIF($J$32:J137,J137))</x:f>
        <x:v>78</x:v>
      </x:c>
      <x:c r="L137" s="21" t="str">
        <x:f>IF(A137="","",IF(OR(B137=$B$11,B137="Both",$B$11="Both"),"Application aligned","Check fork/shock application"))</x:f>
        <x:v>Application aligned</x:v>
      </x:c>
      <x:c r="M137" s="64"/>
      <x:c r="N137" s="64"/>
      <x:c r="O137" s="64"/>
      <x:c r="P137" s="64"/>
      <x:c r="Q137" s="64"/>
      <x:c r="R137" s="64"/>
      <x:c r="S137" s="64"/>
      <x:c r="T137" s="64"/>
      <x:c r="U137" s="64"/>
      <x:c r="V137" s="64"/>
      <x:c r="W137" s="64"/>
      <x:c r="X137" s="64"/>
      <x:c r="Y137" s="64"/>
      <x:c r="Z137" s="64"/>
      <x:c r="AA137" s="64"/>
      <x:c r="AB137" s="64"/>
    </x:row>
    <x:row r="138" ht="19" customHeight="1">
      <x:c r="A138" s="21" t="str">
        <x:f>'Master Database'!A114</x:f>
        <x:v>Spectro — Golden Spectro Cartridge Fork Fluid 20W</x:v>
      </x:c>
      <x:c r="B138" s="21" t="str">
        <x:f>'Master Database'!D114</x:f>
        <x:v>Fork</x:v>
      </x:c>
      <x:c r="C138" s="21" t="str">
        <x:f>'Master Database'!F114</x:f>
        <x:v>20W</x:v>
      </x:c>
      <x:c r="D138" s="23" t="n">
        <x:f>'Master Database'!H114</x:f>
        <x:v>0</x:v>
      </x:c>
      <x:c r="E138" s="23" t="n">
        <x:f>'Master Database'!J114</x:f>
        <x:v>0</x:v>
      </x:c>
      <x:c r="F138" s="23" t="n">
        <x:f>'Master Database'!L114</x:f>
        <x:v>0</x:v>
      </x:c>
      <x:c r="G138" s="40" t="n">
        <x:f>IF(OR($B$6="",A138=$B$6,NOT(ISNUMBER(D138)),NOT(ISNUMBER($B$8))),"",ABS(D138-$B$8)/$B$8)</x:f>
        <x:v>1</x:v>
      </x:c>
      <x:c r="H138" s="40" t="n">
        <x:f>IF(OR($B$6="",A138=$B$6,NOT(ISNUMBER(E138)),NOT(ISNUMBER($B$9))),"",ABS(E138-$B$9)/$B$9)</x:f>
        <x:v>1</x:v>
      </x:c>
      <x:c r="I138" s="40" t="n">
        <x:f>IF(OR($B$6="",A138=$B$6,NOT(ISNUMBER(F138)),NOT(ISNUMBER($B$10))),"",ABS(F138-$B$10)/$B$10)</x:f>
        <x:v>1</x:v>
      </x:c>
      <x:c r="J138" s="40" t="n">
        <x:f>IF(G138="","",0.6*G138+0.3*IF(H138="",G138,H138)+0.1*IF(I138="",0,I138)+IF(OR(B138=$B$11,B138="Both",$B$11="Both"),0,0.5))</x:f>
        <x:v>0.9999999999999999</x:v>
      </x:c>
      <x:c r="K138" s="21" t="n">
        <x:f>IF(J138="","",COUNTIF($J$32:$J$148,"&lt;"&amp;J138)-COUNTBLANK($J$32:$J$148)+COUNTIF($J$32:J138,J138))</x:f>
        <x:v>79</x:v>
      </x:c>
      <x:c r="L138" s="21" t="str">
        <x:f>IF(A138="","",IF(OR(B138=$B$11,B138="Both",$B$11="Both"),"Application aligned","Check fork/shock application"))</x:f>
        <x:v>Application aligned</x:v>
      </x:c>
      <x:c r="M138" s="64"/>
      <x:c r="N138" s="64"/>
      <x:c r="O138" s="64"/>
      <x:c r="P138" s="64"/>
      <x:c r="Q138" s="64"/>
      <x:c r="R138" s="64"/>
      <x:c r="S138" s="64"/>
      <x:c r="T138" s="64"/>
      <x:c r="U138" s="64"/>
      <x:c r="V138" s="64"/>
      <x:c r="W138" s="64"/>
      <x:c r="X138" s="64"/>
      <x:c r="Y138" s="64"/>
      <x:c r="Z138" s="64"/>
      <x:c r="AA138" s="64"/>
      <x:c r="AB138" s="64"/>
    </x:row>
    <x:row r="139" ht="19" customHeight="1">
      <x:c r="A139" s="21" t="str">
        <x:f>'Master Database'!A115</x:f>
        <x:v>Torco — RFF Racing Fork Fluid 5</x:v>
      </x:c>
      <x:c r="B139" s="21" t="str">
        <x:f>'Master Database'!D115</x:f>
        <x:v>Fork</x:v>
      </x:c>
      <x:c r="C139" s="21" t="str">
        <x:f>'Master Database'!F115</x:f>
        <x:v>5</x:v>
      </x:c>
      <x:c r="D139" s="23" t="n">
        <x:f>'Master Database'!H115</x:f>
        <x:v>16</x:v>
      </x:c>
      <x:c r="E139" s="23" t="n">
        <x:f>'Master Database'!J115</x:f>
        <x:v>5.05</x:v>
      </x:c>
      <x:c r="F139" s="23" t="n">
        <x:f>'Master Database'!L115</x:f>
        <x:v>285</x:v>
      </x:c>
      <x:c r="G139" s="40" t="n">
        <x:f>IF(OR($B$6="",A139=$B$6,NOT(ISNUMBER(D139)),NOT(ISNUMBER($B$8))),"",ABS(D139-$B$8)/$B$8)</x:f>
        <x:v>0.012345679012345635</x:v>
      </x:c>
      <x:c r="H139" s="40" t="n">
        <x:f>IF(OR($B$6="",A139=$B$6,NOT(ISNUMBER(E139)),NOT(ISNUMBER($B$9))),"",ABS(E139-$B$9)/$B$9)</x:f>
        <x:v>0.1477272727272726</x:v>
      </x:c>
      <x:c r="I139" s="40" t="n">
        <x:f>IF(OR($B$6="",A139=$B$6,NOT(ISNUMBER(F139)),NOT(ISNUMBER($B$10))),"",ABS(F139-$B$10)/$B$10)</x:f>
        <x:v>0.417910447761194</x:v>
      </x:c>
      <x:c r="J139" s="40" t="n">
        <x:f>IF(G139="","",0.6*G139+0.3*IF(H139="",G139,H139)+0.1*IF(I139="",0,I139)+IF(OR(B139=$B$11,B139="Both",$B$11="Both"),0,0.5))</x:f>
        <x:v>0.09351663400170857</x:v>
      </x:c>
      <x:c r="K139" s="21" t="n">
        <x:f>IF(J139="","",COUNTIF($J$32:$J$148,"&lt;"&amp;J139)-COUNTBLANK($J$32:$J$148)+COUNTIF($J$32:J139,J139))</x:f>
        <x:v>3</x:v>
      </x:c>
      <x:c r="L139" s="21" t="str">
        <x:f>IF(A139="","",IF(OR(B139=$B$11,B139="Both",$B$11="Both"),"Application aligned","Check fork/shock application"))</x:f>
        <x:v>Application aligned</x:v>
      </x:c>
      <x:c r="M139" s="64"/>
      <x:c r="N139" s="64"/>
      <x:c r="O139" s="64"/>
      <x:c r="P139" s="64"/>
      <x:c r="Q139" s="64"/>
      <x:c r="R139" s="64"/>
      <x:c r="S139" s="64"/>
      <x:c r="T139" s="64"/>
      <x:c r="U139" s="64"/>
      <x:c r="V139" s="64"/>
      <x:c r="W139" s="64"/>
      <x:c r="X139" s="64"/>
      <x:c r="Y139" s="64"/>
      <x:c r="Z139" s="64"/>
      <x:c r="AA139" s="64"/>
      <x:c r="AB139" s="64"/>
    </x:row>
    <x:row r="140" ht="19" customHeight="1">
      <x:c r="A140" s="21" t="str">
        <x:f>'Master Database'!A116</x:f>
        <x:v>Torco — RFF Racing Fork Fluid 7</x:v>
      </x:c>
      <x:c r="B140" s="21" t="str">
        <x:f>'Master Database'!D116</x:f>
        <x:v>Fork</x:v>
      </x:c>
      <x:c r="C140" s="21" t="str">
        <x:f>'Master Database'!F116</x:f>
        <x:v>7</x:v>
      </x:c>
      <x:c r="D140" s="23" t="n">
        <x:f>'Master Database'!H116</x:f>
        <x:v>19.98</x:v>
      </x:c>
      <x:c r="E140" s="23" t="n">
        <x:f>'Master Database'!J116</x:f>
        <x:v>5.7</x:v>
      </x:c>
      <x:c r="F140" s="23" t="n">
        <x:f>'Master Database'!L116</x:f>
        <x:v>257</x:v>
      </x:c>
      <x:c r="G140" s="40" t="n">
        <x:f>IF(OR($B$6="",A140=$B$6,NOT(ISNUMBER(D140)),NOT(ISNUMBER($B$8))),"",ABS(D140-$B$8)/$B$8)</x:f>
        <x:v>0.23333333333333342</x:v>
      </x:c>
      <x:c r="H140" s="40" t="n">
        <x:f>IF(OR($B$6="",A140=$B$6,NOT(ISNUMBER(E140)),NOT(ISNUMBER($B$9))),"",ABS(E140-$B$9)/$B$9)</x:f>
        <x:v>0.2954545454545454</x:v>
      </x:c>
      <x:c r="I140" s="40" t="n">
        <x:f>IF(OR($B$6="",A140=$B$6,NOT(ISNUMBER(F140)),NOT(ISNUMBER($B$10))),"",ABS(F140-$B$10)/$B$10)</x:f>
        <x:v>0.27860696517412936</x:v>
      </x:c>
      <x:c r="J140" s="40" t="n">
        <x:f>IF(G140="","",0.6*G140+0.3*IF(H140="",G140,H140)+0.1*IF(I140="",0,I140)+IF(OR(B140=$B$11,B140="Both",$B$11="Both"),0,0.5))</x:f>
        <x:v>0.2564970601537766</x:v>
      </x:c>
      <x:c r="K140" s="21" t="n">
        <x:f>IF(J140="","",COUNTIF($J$32:$J$148,"&lt;"&amp;J140)-COUNTBLANK($J$32:$J$148)+COUNTIF($J$32:J140,J140))</x:f>
        <x:v>14</x:v>
      </x:c>
      <x:c r="L140" s="21" t="str">
        <x:f>IF(A140="","",IF(OR(B140=$B$11,B140="Both",$B$11="Both"),"Application aligned","Check fork/shock application"))</x:f>
        <x:v>Application aligned</x:v>
      </x:c>
      <x:c r="M140" s="64"/>
      <x:c r="N140" s="64"/>
      <x:c r="O140" s="64"/>
      <x:c r="P140" s="64"/>
      <x:c r="Q140" s="64"/>
      <x:c r="R140" s="64"/>
      <x:c r="S140" s="64"/>
      <x:c r="T140" s="64"/>
      <x:c r="U140" s="64"/>
      <x:c r="V140" s="64"/>
      <x:c r="W140" s="64"/>
      <x:c r="X140" s="64"/>
      <x:c r="Y140" s="64"/>
      <x:c r="Z140" s="64"/>
      <x:c r="AA140" s="64"/>
      <x:c r="AB140" s="64"/>
    </x:row>
    <x:row r="141" ht="19" customHeight="1">
      <x:c r="A141" s="21" t="str">
        <x:f>'Master Database'!A117</x:f>
        <x:v>Torco — RFF Racing Fork Fluid 10</x:v>
      </x:c>
      <x:c r="B141" s="21" t="str">
        <x:f>'Master Database'!D117</x:f>
        <x:v>Fork</x:v>
      </x:c>
      <x:c r="C141" s="21" t="str">
        <x:f>'Master Database'!F117</x:f>
        <x:v>10</x:v>
      </x:c>
      <x:c r="D141" s="23" t="n">
        <x:f>'Master Database'!H117</x:f>
        <x:v>32.2</x:v>
      </x:c>
      <x:c r="E141" s="23" t="n">
        <x:f>'Master Database'!J117</x:f>
        <x:v>8.4</x:v>
      </x:c>
      <x:c r="F141" s="23" t="n">
        <x:f>'Master Database'!L117</x:f>
        <x:v>247</x:v>
      </x:c>
      <x:c r="G141" s="40" t="n">
        <x:f>IF(OR($B$6="",A141=$B$6,NOT(ISNUMBER(D141)),NOT(ISNUMBER($B$8))),"",ABS(D141-$B$8)/$B$8)</x:f>
        <x:v>0.9876543209876546</x:v>
      </x:c>
      <x:c r="H141" s="40" t="n">
        <x:f>IF(OR($B$6="",A141=$B$6,NOT(ISNUMBER(E141)),NOT(ISNUMBER($B$9))),"",ABS(E141-$B$9)/$B$9)</x:f>
        <x:v>0.9090909090909091</x:v>
      </x:c>
      <x:c r="I141" s="40" t="n">
        <x:f>IF(OR($B$6="",A141=$B$6,NOT(ISNUMBER(F141)),NOT(ISNUMBER($B$10))),"",ABS(F141-$B$10)/$B$10)</x:f>
        <x:v>0.22885572139303484</x:v>
      </x:c>
      <x:c r="J141" s="40" t="n">
        <x:f>IF(G141="","",0.6*G141+0.3*IF(H141="",G141,H141)+0.1*IF(I141="",0,I141)+IF(OR(B141=$B$11,B141="Both",$B$11="Both"),0,0.5))</x:f>
        <x:v>0.888205437459169</x:v>
      </x:c>
      <x:c r="K141" s="21" t="n">
        <x:f>IF(J141="","",COUNTIF($J$32:$J$148,"&lt;"&amp;J141)-COUNTBLANK($J$32:$J$148)+COUNTIF($J$32:J141,J141))</x:f>
        <x:v>40</x:v>
      </x:c>
      <x:c r="L141" s="21" t="str">
        <x:f>IF(A141="","",IF(OR(B141=$B$11,B141="Both",$B$11="Both"),"Application aligned","Check fork/shock application"))</x:f>
        <x:v>Application aligned</x:v>
      </x:c>
      <x:c r="M141" s="64"/>
      <x:c r="N141" s="64"/>
      <x:c r="O141" s="64"/>
      <x:c r="P141" s="64"/>
      <x:c r="Q141" s="64"/>
      <x:c r="R141" s="64"/>
      <x:c r="S141" s="64"/>
      <x:c r="T141" s="64"/>
      <x:c r="U141" s="64"/>
      <x:c r="V141" s="64"/>
      <x:c r="W141" s="64"/>
      <x:c r="X141" s="64"/>
      <x:c r="Y141" s="64"/>
      <x:c r="Z141" s="64"/>
      <x:c r="AA141" s="64"/>
      <x:c r="AB141" s="64"/>
    </x:row>
    <x:row r="142" ht="19" customHeight="1">
      <x:c r="A142" s="21" t="str">
        <x:f>'Master Database'!A118</x:f>
        <x:v>Torco — RFF Racing Fork Fluid 15</x:v>
      </x:c>
      <x:c r="B142" s="21" t="str">
        <x:f>'Master Database'!D118</x:f>
        <x:v>Fork</x:v>
      </x:c>
      <x:c r="C142" s="21" t="str">
        <x:f>'Master Database'!F118</x:f>
        <x:v>15</x:v>
      </x:c>
      <x:c r="D142" s="23" t="n">
        <x:f>'Master Database'!H118</x:f>
        <x:v>43.44</x:v>
      </x:c>
      <x:c r="E142" s="23" t="n">
        <x:f>'Master Database'!J118</x:f>
        <x:v>10.76</x:v>
      </x:c>
      <x:c r="F142" s="23" t="n">
        <x:f>'Master Database'!L118</x:f>
        <x:v>250</x:v>
      </x:c>
      <x:c r="G142" s="40" t="n">
        <x:f>IF(OR($B$6="",A142=$B$6,NOT(ISNUMBER(D142)),NOT(ISNUMBER($B$8))),"",ABS(D142-$B$8)/$B$8)</x:f>
        <x:v>1.6814814814814814</x:v>
      </x:c>
      <x:c r="H142" s="40" t="n">
        <x:f>IF(OR($B$6="",A142=$B$6,NOT(ISNUMBER(E142)),NOT(ISNUMBER($B$9))),"",ABS(E142-$B$9)/$B$9)</x:f>
        <x:v>1.445454545454545</x:v>
      </x:c>
      <x:c r="I142" s="40" t="n">
        <x:f>IF(OR($B$6="",A142=$B$6,NOT(ISNUMBER(F142)),NOT(ISNUMBER($B$10))),"",ABS(F142-$B$10)/$B$10)</x:f>
        <x:v>0.24378109452736318</x:v>
      </x:c>
      <x:c r="J142" s="40" t="n">
        <x:f>IF(G142="","",0.6*G142+0.3*IF(H142="",G142,H142)+0.1*IF(I142="",0,I142)+IF(OR(B142=$B$11,B142="Both",$B$11="Both"),0,0.5))</x:f>
        <x:v>1.4669033619779885</x:v>
      </x:c>
      <x:c r="K142" s="21" t="n">
        <x:f>IF(J142="","",COUNTIF($J$32:$J$148,"&lt;"&amp;J142)-COUNTBLANK($J$32:$J$148)+COUNTIF($J$32:J142,J142))</x:f>
        <x:v>92</x:v>
      </x:c>
      <x:c r="L142" s="21" t="str">
        <x:f>IF(A142="","",IF(OR(B142=$B$11,B142="Both",$B$11="Both"),"Application aligned","Check fork/shock application"))</x:f>
        <x:v>Application aligned</x:v>
      </x:c>
      <x:c r="M142" s="64"/>
      <x:c r="N142" s="64"/>
      <x:c r="O142" s="64"/>
      <x:c r="P142" s="64"/>
      <x:c r="Q142" s="64"/>
      <x:c r="R142" s="64"/>
      <x:c r="S142" s="64"/>
      <x:c r="T142" s="64"/>
      <x:c r="U142" s="64"/>
      <x:c r="V142" s="64"/>
      <x:c r="W142" s="64"/>
      <x:c r="X142" s="64"/>
      <x:c r="Y142" s="64"/>
      <x:c r="Z142" s="64"/>
      <x:c r="AA142" s="64"/>
      <x:c r="AB142" s="64"/>
    </x:row>
    <x:row r="143" ht="19" customHeight="1">
      <x:c r="A143" s="21" t="str">
        <x:f>'Master Database'!A119</x:f>
        <x:v>Torco — RFF Racing Fork Fluid 20</x:v>
      </x:c>
      <x:c r="B143" s="21" t="str">
        <x:f>'Master Database'!D119</x:f>
        <x:v>Fork</x:v>
      </x:c>
      <x:c r="C143" s="21" t="str">
        <x:f>'Master Database'!F119</x:f>
        <x:v>20</x:v>
      </x:c>
      <x:c r="D143" s="23" t="n">
        <x:f>'Master Database'!H119</x:f>
        <x:v>133.96</x:v>
      </x:c>
      <x:c r="E143" s="23" t="n">
        <x:f>'Master Database'!J119</x:f>
        <x:v>15.5</x:v>
      </x:c>
      <x:c r="F143" s="23" t="n">
        <x:f>'Master Database'!L119</x:f>
        <x:v>128</x:v>
      </x:c>
      <x:c r="G143" s="40" t="n">
        <x:f>IF(OR($B$6="",A143=$B$6,NOT(ISNUMBER(D143)),NOT(ISNUMBER($B$8))),"",ABS(D143-$B$8)/$B$8)</x:f>
        <x:v>7.269135802469137</x:v>
      </x:c>
      <x:c r="H143" s="40" t="n">
        <x:f>IF(OR($B$6="",A143=$B$6,NOT(ISNUMBER(E143)),NOT(ISNUMBER($B$9))),"",ABS(E143-$B$9)/$B$9)</x:f>
        <x:v>2.5227272727272725</x:v>
      </x:c>
      <x:c r="I143" s="40" t="n">
        <x:f>IF(OR($B$6="",A143=$B$6,NOT(ISNUMBER(F143)),NOT(ISNUMBER($B$10))),"",ABS(F143-$B$10)/$B$10)</x:f>
        <x:v>0.36318407960199006</x:v>
      </x:c>
      <x:c r="J143" s="40" t="n">
        <x:f>IF(G143="","",0.6*G143+0.3*IF(H143="",G143,H143)+0.1*IF(I143="",0,I143)+IF(OR(B143=$B$11,B143="Both",$B$11="Both"),0,0.5))</x:f>
        <x:v>5.154618071259862</x:v>
      </x:c>
      <x:c r="K143" s="21" t="n">
        <x:f>IF(J143="","",COUNTIF($J$32:$J$148,"&lt;"&amp;J143)-COUNTBLANK($J$32:$J$148)+COUNTIF($J$32:J143,J143))</x:f>
        <x:v>115</x:v>
      </x:c>
      <x:c r="L143" s="21" t="str">
        <x:f>IF(A143="","",IF(OR(B143=$B$11,B143="Both",$B$11="Both"),"Application aligned","Check fork/shock application"))</x:f>
        <x:v>Application aligned</x:v>
      </x:c>
      <x:c r="M143" s="64"/>
      <x:c r="N143" s="64"/>
      <x:c r="O143" s="64"/>
      <x:c r="P143" s="64"/>
      <x:c r="Q143" s="64"/>
      <x:c r="R143" s="64"/>
      <x:c r="S143" s="64"/>
      <x:c r="T143" s="64"/>
      <x:c r="U143" s="64"/>
      <x:c r="V143" s="64"/>
      <x:c r="W143" s="64"/>
      <x:c r="X143" s="64"/>
      <x:c r="Y143" s="64"/>
      <x:c r="Z143" s="64"/>
      <x:c r="AA143" s="64"/>
      <x:c r="AB143" s="64"/>
    </x:row>
    <x:row r="144" ht="19" customHeight="1">
      <x:c r="A144" s="21" t="str">
        <x:f>'Master Database'!A120</x:f>
        <x:v>Torco — RSF Racing Shock Fluid Light</x:v>
      </x:c>
      <x:c r="B144" s="21" t="str">
        <x:f>'Master Database'!D120</x:f>
        <x:v>Shock</x:v>
      </x:c>
      <x:c r="C144" s="21" t="str">
        <x:f>'Master Database'!F120</x:f>
        <x:v>Light</x:v>
      </x:c>
      <x:c r="D144" s="23" t="n">
        <x:f>'Master Database'!H120</x:f>
        <x:v>14.5</x:v>
      </x:c>
      <x:c r="E144" s="23" t="n">
        <x:f>'Master Database'!J120</x:f>
        <x:v>4.7</x:v>
      </x:c>
      <x:c r="F144" s="23" t="n">
        <x:f>'Master Database'!L120</x:f>
        <x:v>286</x:v>
      </x:c>
      <x:c r="G144" s="40" t="n">
        <x:f>IF(OR($B$6="",A144=$B$6,NOT(ISNUMBER(D144)),NOT(ISNUMBER($B$8))),"",ABS(D144-$B$8)/$B$8)</x:f>
        <x:v>0.10493827160493824</x:v>
      </x:c>
      <x:c r="H144" s="40" t="n">
        <x:f>IF(OR($B$6="",A144=$B$6,NOT(ISNUMBER(E144)),NOT(ISNUMBER($B$9))),"",ABS(E144-$B$9)/$B$9)</x:f>
        <x:v>0.06818181818181814</x:v>
      </x:c>
      <x:c r="I144" s="40" t="n">
        <x:f>IF(OR($B$6="",A144=$B$6,NOT(ISNUMBER(F144)),NOT(ISNUMBER($B$10))),"",ABS(F144-$B$10)/$B$10)</x:f>
        <x:v>0.4228855721393035</x:v>
      </x:c>
      <x:c r="J144" s="40" t="n">
        <x:f>IF(G144="","",0.6*G144+0.3*IF(H144="",G144,H144)+0.1*IF(I144="",0,I144)+IF(OR(B144=$B$11,B144="Both",$B$11="Both"),0,0.5))</x:f>
        <x:v>0.6257060656314387</x:v>
      </x:c>
      <x:c r="K144" s="21" t="n">
        <x:f>IF(J144="","",COUNTIF($J$32:$J$148,"&lt;"&amp;J144)-COUNTBLANK($J$32:$J$148)+COUNTIF($J$32:J144,J144))</x:f>
        <x:v>28</x:v>
      </x:c>
      <x:c r="L144" s="21" t="str">
        <x:f>IF(A144="","",IF(OR(B144=$B$11,B144="Both",$B$11="Both"),"Application aligned","Check fork/shock application"))</x:f>
        <x:v>Check fork/shock application</x:v>
      </x:c>
      <x:c r="M144" s="64"/>
      <x:c r="N144" s="64"/>
      <x:c r="O144" s="64"/>
      <x:c r="P144" s="64"/>
      <x:c r="Q144" s="64"/>
      <x:c r="R144" s="64"/>
      <x:c r="S144" s="64"/>
      <x:c r="T144" s="64"/>
      <x:c r="U144" s="64"/>
      <x:c r="V144" s="64"/>
      <x:c r="W144" s="64"/>
      <x:c r="X144" s="64"/>
      <x:c r="Y144" s="64"/>
      <x:c r="Z144" s="64"/>
      <x:c r="AA144" s="64"/>
      <x:c r="AB144" s="64"/>
    </x:row>
    <x:row r="145" ht="19" customHeight="1">
      <x:c r="A145" s="21" t="str">
        <x:f>'Master Database'!A121</x:f>
        <x:v>Torco — RSF Racing Shock Fluid Medium</x:v>
      </x:c>
      <x:c r="B145" s="21" t="str">
        <x:f>'Master Database'!D121</x:f>
        <x:v>Shock</x:v>
      </x:c>
      <x:c r="C145" s="21" t="str">
        <x:f>'Master Database'!F121</x:f>
        <x:v>Medium</x:v>
      </x:c>
      <x:c r="D145" s="23" t="n">
        <x:f>'Master Database'!H121</x:f>
        <x:v>31.82</x:v>
      </x:c>
      <x:c r="E145" s="23" t="n">
        <x:f>'Master Database'!J121</x:f>
        <x:v>9.57</x:v>
      </x:c>
      <x:c r="F145" s="23" t="n">
        <x:f>'Master Database'!L121</x:f>
        <x:v>300</x:v>
      </x:c>
      <x:c r="G145" s="40" t="n">
        <x:f>IF(OR($B$6="",A145=$B$6,NOT(ISNUMBER(D145)),NOT(ISNUMBER($B$8))),"",ABS(D145-$B$8)/$B$8)</x:f>
        <x:v>0.9641975308641977</x:v>
      </x:c>
      <x:c r="H145" s="40" t="n">
        <x:f>IF(OR($B$6="",A145=$B$6,NOT(ISNUMBER(E145)),NOT(ISNUMBER($B$9))),"",ABS(E145-$B$9)/$B$9)</x:f>
        <x:v>1.1749999999999998</x:v>
      </x:c>
      <x:c r="I145" s="40" t="n">
        <x:f>IF(OR($B$6="",A145=$B$6,NOT(ISNUMBER(F145)),NOT(ISNUMBER($B$10))),"",ABS(F145-$B$10)/$B$10)</x:f>
        <x:v>0.4925373134328358</x:v>
      </x:c>
      <x:c r="J145" s="40" t="n">
        <x:f>IF(G145="","",0.6*G145+0.3*IF(H145="",G145,H145)+0.1*IF(I145="",0,I145)+IF(OR(B145=$B$11,B145="Both",$B$11="Both"),0,0.5))</x:f>
        <x:v>1.4802722498618022</x:v>
      </x:c>
      <x:c r="K145" s="21" t="n">
        <x:f>IF(J145="","",COUNTIF($J$32:$J$148,"&lt;"&amp;J145)-COUNTBLANK($J$32:$J$148)+COUNTIF($J$32:J145,J145))</x:f>
        <x:v>93</x:v>
      </x:c>
      <x:c r="L145" s="21" t="str">
        <x:f>IF(A145="","",IF(OR(B145=$B$11,B145="Both",$B$11="Both"),"Application aligned","Check fork/shock application"))</x:f>
        <x:v>Check fork/shock application</x:v>
      </x:c>
      <x:c r="M145" s="64"/>
      <x:c r="N145" s="64"/>
      <x:c r="O145" s="64"/>
      <x:c r="P145" s="64"/>
      <x:c r="Q145" s="64"/>
      <x:c r="R145" s="64"/>
      <x:c r="S145" s="64"/>
      <x:c r="T145" s="64"/>
      <x:c r="U145" s="64"/>
      <x:c r="V145" s="64"/>
      <x:c r="W145" s="64"/>
      <x:c r="X145" s="64"/>
      <x:c r="Y145" s="64"/>
      <x:c r="Z145" s="64"/>
      <x:c r="AA145" s="64"/>
      <x:c r="AB145" s="64"/>
    </x:row>
    <x:row r="146" ht="19" customHeight="1">
      <x:c r="A146" s="21" t="str">
        <x:f>'Master Database'!A122</x:f>
        <x:v>WP — Fork Oil SAE 4</x:v>
      </x:c>
      <x:c r="B146" s="21" t="str">
        <x:f>'Master Database'!D122</x:f>
        <x:v>Fork</x:v>
      </x:c>
      <x:c r="C146" s="21" t="str">
        <x:f>'Master Database'!F122</x:f>
        <x:v>SAE 4</x:v>
      </x:c>
      <x:c r="D146" s="23" t="n">
        <x:f>'Master Database'!H122</x:f>
        <x:v>0</x:v>
      </x:c>
      <x:c r="E146" s="23" t="n">
        <x:f>'Master Database'!J122</x:f>
        <x:v>0</x:v>
      </x:c>
      <x:c r="F146" s="23" t="n">
        <x:f>'Master Database'!L122</x:f>
        <x:v>0</x:v>
      </x:c>
      <x:c r="G146" s="40" t="n">
        <x:f>IF(OR($B$6="",A146=$B$6,NOT(ISNUMBER(D146)),NOT(ISNUMBER($B$8))),"",ABS(D146-$B$8)/$B$8)</x:f>
        <x:v>1</x:v>
      </x:c>
      <x:c r="H146" s="40" t="n">
        <x:f>IF(OR($B$6="",A146=$B$6,NOT(ISNUMBER(E146)),NOT(ISNUMBER($B$9))),"",ABS(E146-$B$9)/$B$9)</x:f>
        <x:v>1</x:v>
      </x:c>
      <x:c r="I146" s="40" t="n">
        <x:f>IF(OR($B$6="",A146=$B$6,NOT(ISNUMBER(F146)),NOT(ISNUMBER($B$10))),"",ABS(F146-$B$10)/$B$10)</x:f>
        <x:v>1</x:v>
      </x:c>
      <x:c r="J146" s="40" t="n">
        <x:f>IF(G146="","",0.6*G146+0.3*IF(H146="",G146,H146)+0.1*IF(I146="",0,I146)+IF(OR(B146=$B$11,B146="Both",$B$11="Both"),0,0.5))</x:f>
        <x:v>0.9999999999999999</x:v>
      </x:c>
      <x:c r="K146" s="21" t="n">
        <x:f>IF(J146="","",COUNTIF($J$32:$J$148,"&lt;"&amp;J146)-COUNTBLANK($J$32:$J$148)+COUNTIF($J$32:J146,J146))</x:f>
        <x:v>80</x:v>
      </x:c>
      <x:c r="L146" s="21" t="str">
        <x:f>IF(A146="","",IF(OR(B146=$B$11,B146="Both",$B$11="Both"),"Application aligned","Check fork/shock application"))</x:f>
        <x:v>Application aligned</x:v>
      </x:c>
      <x:c r="M146" s="64"/>
      <x:c r="N146" s="64"/>
      <x:c r="O146" s="64"/>
      <x:c r="P146" s="64"/>
      <x:c r="Q146" s="64"/>
      <x:c r="R146" s="64"/>
      <x:c r="S146" s="64"/>
      <x:c r="T146" s="64"/>
      <x:c r="U146" s="64"/>
      <x:c r="V146" s="64"/>
      <x:c r="W146" s="64"/>
      <x:c r="X146" s="64"/>
      <x:c r="Y146" s="64"/>
      <x:c r="Z146" s="64"/>
      <x:c r="AA146" s="64"/>
      <x:c r="AB146" s="64"/>
    </x:row>
    <x:row r="147" ht="19" customHeight="1">
      <x:c r="A147" s="21" t="str">
        <x:f>'Master Database'!A123</x:f>
        <x:v>Yamaha — Suspension Oil 01</x:v>
      </x:c>
      <x:c r="B147" s="21" t="str">
        <x:f>'Master Database'!D123</x:f>
        <x:v>Fork</x:v>
      </x:c>
      <x:c r="C147" s="21" t="str">
        <x:f>'Master Database'!F123</x:f>
        <x:v>01</x:v>
      </x:c>
      <x:c r="D147" s="23" t="n">
        <x:f>'Master Database'!H123</x:f>
        <x:v>0</x:v>
      </x:c>
      <x:c r="E147" s="23" t="n">
        <x:f>'Master Database'!J123</x:f>
        <x:v>0</x:v>
      </x:c>
      <x:c r="F147" s="23" t="n">
        <x:f>'Master Database'!L123</x:f>
        <x:v>0</x:v>
      </x:c>
      <x:c r="G147" s="40" t="n">
        <x:f>IF(OR($B$6="",A147=$B$6,NOT(ISNUMBER(D147)),NOT(ISNUMBER($B$8))),"",ABS(D147-$B$8)/$B$8)</x:f>
        <x:v>1</x:v>
      </x:c>
      <x:c r="H147" s="40" t="n">
        <x:f>IF(OR($B$6="",A147=$B$6,NOT(ISNUMBER(E147)),NOT(ISNUMBER($B$9))),"",ABS(E147-$B$9)/$B$9)</x:f>
        <x:v>1</x:v>
      </x:c>
      <x:c r="I147" s="40" t="n">
        <x:f>IF(OR($B$6="",A147=$B$6,NOT(ISNUMBER(F147)),NOT(ISNUMBER($B$10))),"",ABS(F147-$B$10)/$B$10)</x:f>
        <x:v>1</x:v>
      </x:c>
      <x:c r="J147" s="40" t="n">
        <x:f>IF(G147="","",0.6*G147+0.3*IF(H147="",G147,H147)+0.1*IF(I147="",0,I147)+IF(OR(B147=$B$11,B147="Both",$B$11="Both"),0,0.5))</x:f>
        <x:v>0.9999999999999999</x:v>
      </x:c>
      <x:c r="K147" s="21" t="n">
        <x:f>IF(J147="","",COUNTIF($J$32:$J$148,"&lt;"&amp;J147)-COUNTBLANK($J$32:$J$148)+COUNTIF($J$32:J147,J147))</x:f>
        <x:v>81</x:v>
      </x:c>
      <x:c r="L147" s="21" t="str">
        <x:f>IF(A147="","",IF(OR(B147=$B$11,B147="Both",$B$11="Both"),"Application aligned","Check fork/shock application"))</x:f>
        <x:v>Application aligned</x:v>
      </x:c>
      <x:c r="M147" s="64"/>
      <x:c r="N147" s="64"/>
      <x:c r="O147" s="64"/>
      <x:c r="P147" s="64"/>
      <x:c r="Q147" s="64"/>
      <x:c r="R147" s="64"/>
      <x:c r="S147" s="64"/>
      <x:c r="T147" s="64"/>
      <x:c r="U147" s="64"/>
      <x:c r="V147" s="64"/>
      <x:c r="W147" s="64"/>
      <x:c r="X147" s="64"/>
      <x:c r="Y147" s="64"/>
      <x:c r="Z147" s="64"/>
      <x:c r="AA147" s="64"/>
      <x:c r="AB147" s="64"/>
    </x:row>
    <x:row r="148" ht="19" customHeight="1">
      <x:c r="A148" s="21" t="str">
        <x:f>'Master Database'!A124</x:f>
        <x:v>Yamaha — Suspension Oil M1</x:v>
      </x:c>
      <x:c r="B148" s="21" t="str">
        <x:f>'Master Database'!D124</x:f>
        <x:v>Fork</x:v>
      </x:c>
      <x:c r="C148" s="21" t="str">
        <x:f>'Master Database'!F124</x:f>
        <x:v>M1</x:v>
      </x:c>
      <x:c r="D148" s="23" t="n">
        <x:f>'Master Database'!H124</x:f>
        <x:v>0</x:v>
      </x:c>
      <x:c r="E148" s="23" t="n">
        <x:f>'Master Database'!J124</x:f>
        <x:v>0</x:v>
      </x:c>
      <x:c r="F148" s="23" t="n">
        <x:f>'Master Database'!L124</x:f>
        <x:v>0</x:v>
      </x:c>
      <x:c r="G148" s="40" t="n">
        <x:f>IF(OR($B$6="",A148=$B$6,NOT(ISNUMBER(D148)),NOT(ISNUMBER($B$8))),"",ABS(D148-$B$8)/$B$8)</x:f>
        <x:v>1</x:v>
      </x:c>
      <x:c r="H148" s="40" t="n">
        <x:f>IF(OR($B$6="",A148=$B$6,NOT(ISNUMBER(E148)),NOT(ISNUMBER($B$9))),"",ABS(E148-$B$9)/$B$9)</x:f>
        <x:v>1</x:v>
      </x:c>
      <x:c r="I148" s="40" t="n">
        <x:f>IF(OR($B$6="",A148=$B$6,NOT(ISNUMBER(F148)),NOT(ISNUMBER($B$10))),"",ABS(F148-$B$10)/$B$10)</x:f>
        <x:v>1</x:v>
      </x:c>
      <x:c r="J148" s="40" t="n">
        <x:f>IF(G148="","",0.6*G148+0.3*IF(H148="",G148,H148)+0.1*IF(I148="",0,I148)+IF(OR(B148=$B$11,B148="Both",$B$11="Both"),0,0.5))</x:f>
        <x:v>0.9999999999999999</x:v>
      </x:c>
      <x:c r="K148" s="21" t="n">
        <x:f>IF(J148="","",COUNTIF($J$32:$J$148,"&lt;"&amp;J148)-COUNTBLANK($J$32:$J$148)+COUNTIF($J$32:J148,J148))</x:f>
        <x:v>82</x:v>
      </x:c>
      <x:c r="L148" s="21" t="str">
        <x:f>IF(A148="","",IF(OR(B148=$B$11,B148="Both",$B$11="Both"),"Application aligned","Check fork/shock application"))</x:f>
        <x:v>Application aligned</x:v>
      </x:c>
      <x:c r="M148" s="64"/>
      <x:c r="N148" s="64"/>
      <x:c r="O148" s="64"/>
      <x:c r="P148" s="64"/>
      <x:c r="Q148" s="64"/>
      <x:c r="R148" s="64"/>
      <x:c r="S148" s="64"/>
      <x:c r="T148" s="64"/>
      <x:c r="U148" s="64"/>
      <x:c r="V148" s="64"/>
      <x:c r="W148" s="64"/>
      <x:c r="X148" s="64"/>
      <x:c r="Y148" s="64"/>
      <x:c r="Z148" s="64"/>
      <x:c r="AA148" s="64"/>
      <x:c r="AB148" s="64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19"/>
      <x:c r="J149" s="19"/>
      <x:c r="K149" s="19"/>
      <x:c r="L149" s="19"/>
      <x:c r="M149" s="64"/>
      <x:c r="N149" s="64"/>
      <x:c r="O149" s="64"/>
      <x:c r="P149" s="64"/>
      <x:c r="Q149" s="64"/>
      <x:c r="R149" s="64"/>
      <x:c r="S149" s="64"/>
      <x:c r="T149" s="64"/>
      <x:c r="U149" s="64"/>
      <x:c r="V149" s="64"/>
      <x:c r="W149" s="64"/>
      <x:c r="X149" s="64"/>
      <x:c r="Y149" s="64"/>
      <x:c r="Z149" s="64"/>
      <x:c r="AA149" s="64"/>
      <x:c r="AB149" s="64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19"/>
      <x:c r="J150" s="19"/>
      <x:c r="K150" s="19"/>
      <x:c r="L150" s="19"/>
      <x:c r="M150" s="64"/>
      <x:c r="N150" s="64"/>
      <x:c r="O150" s="64"/>
      <x:c r="P150" s="64"/>
      <x:c r="Q150" s="64"/>
      <x:c r="R150" s="64"/>
      <x:c r="S150" s="64"/>
      <x:c r="T150" s="64"/>
      <x:c r="U150" s="64"/>
      <x:c r="V150" s="64"/>
      <x:c r="W150" s="64"/>
      <x:c r="X150" s="64"/>
      <x:c r="Y150" s="64"/>
      <x:c r="Z150" s="64"/>
      <x:c r="AA150" s="64"/>
      <x:c r="AB150" s="64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19"/>
      <x:c r="J151" s="19"/>
      <x:c r="K151" s="19"/>
      <x:c r="L151" s="19"/>
      <x:c r="M151" s="64"/>
      <x:c r="N151" s="64"/>
      <x:c r="O151" s="64"/>
      <x:c r="P151" s="64"/>
      <x:c r="Q151" s="64"/>
      <x:c r="R151" s="64"/>
      <x:c r="S151" s="64"/>
      <x:c r="T151" s="64"/>
      <x:c r="U151" s="64"/>
      <x:c r="V151" s="64"/>
      <x:c r="W151" s="64"/>
      <x:c r="X151" s="64"/>
      <x:c r="Y151" s="64"/>
      <x:c r="Z151" s="64"/>
      <x:c r="AA151" s="64"/>
      <x:c r="AB151" s="64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19"/>
      <x:c r="J152" s="19"/>
      <x:c r="K152" s="19"/>
      <x:c r="L152" s="19"/>
      <x:c r="M152" s="64"/>
      <x:c r="N152" s="64"/>
      <x:c r="O152" s="64"/>
      <x:c r="P152" s="64"/>
      <x:c r="Q152" s="64"/>
      <x:c r="R152" s="64"/>
      <x:c r="S152" s="64"/>
      <x:c r="T152" s="64"/>
      <x:c r="U152" s="64"/>
      <x:c r="V152" s="64"/>
      <x:c r="W152" s="64"/>
      <x:c r="X152" s="64"/>
      <x:c r="Y152" s="64"/>
      <x:c r="Z152" s="64"/>
      <x:c r="AA152" s="64"/>
      <x:c r="AB152" s="64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19"/>
      <x:c r="J153" s="19"/>
      <x:c r="K153" s="19"/>
      <x:c r="L153" s="19"/>
      <x:c r="M153" s="64"/>
      <x:c r="N153" s="64"/>
      <x:c r="O153" s="64"/>
      <x:c r="P153" s="64"/>
      <x:c r="Q153" s="64"/>
      <x:c r="R153" s="64"/>
      <x:c r="S153" s="64"/>
      <x:c r="T153" s="64"/>
      <x:c r="U153" s="64"/>
      <x:c r="V153" s="64"/>
      <x:c r="W153" s="64"/>
      <x:c r="X153" s="64"/>
      <x:c r="Y153" s="64"/>
      <x:c r="Z153" s="64"/>
      <x:c r="AA153" s="64"/>
      <x:c r="AB153" s="64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19"/>
      <x:c r="J154" s="19"/>
      <x:c r="K154" s="19"/>
      <x:c r="L154" s="19"/>
      <x:c r="M154" s="64"/>
      <x:c r="N154" s="64"/>
      <x:c r="O154" s="64"/>
      <x:c r="P154" s="64"/>
      <x:c r="Q154" s="64"/>
      <x:c r="R154" s="64"/>
      <x:c r="S154" s="64"/>
      <x:c r="T154" s="64"/>
      <x:c r="U154" s="64"/>
      <x:c r="V154" s="64"/>
      <x:c r="W154" s="64"/>
      <x:c r="X154" s="64"/>
      <x:c r="Y154" s="64"/>
      <x:c r="Z154" s="64"/>
      <x:c r="AA154" s="64"/>
      <x:c r="AB154" s="64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19"/>
      <x:c r="J155" s="19"/>
      <x:c r="K155" s="19"/>
      <x:c r="L155" s="19"/>
      <x:c r="M155" s="64"/>
      <x:c r="N155" s="64"/>
      <x:c r="O155" s="64"/>
      <x:c r="P155" s="64"/>
      <x:c r="Q155" s="64"/>
      <x:c r="R155" s="64"/>
      <x:c r="S155" s="64"/>
      <x:c r="T155" s="64"/>
      <x:c r="U155" s="64"/>
      <x:c r="V155" s="64"/>
      <x:c r="W155" s="64"/>
      <x:c r="X155" s="64"/>
      <x:c r="Y155" s="64"/>
      <x:c r="Z155" s="64"/>
      <x:c r="AA155" s="64"/>
      <x:c r="AB155" s="64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19"/>
      <x:c r="J156" s="19"/>
      <x:c r="K156" s="19"/>
      <x:c r="L156" s="19"/>
      <x:c r="M156" s="64"/>
      <x:c r="N156" s="64"/>
      <x:c r="O156" s="64"/>
      <x:c r="P156" s="64"/>
      <x:c r="Q156" s="64"/>
      <x:c r="R156" s="64"/>
      <x:c r="S156" s="64"/>
      <x:c r="T156" s="64"/>
      <x:c r="U156" s="64"/>
      <x:c r="V156" s="64"/>
      <x:c r="W156" s="64"/>
      <x:c r="X156" s="64"/>
      <x:c r="Y156" s="64"/>
      <x:c r="Z156" s="64"/>
      <x:c r="AA156" s="64"/>
      <x:c r="AB156" s="64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19"/>
      <x:c r="J157" s="19"/>
      <x:c r="K157" s="19"/>
      <x:c r="L157" s="19"/>
      <x:c r="M157" s="64"/>
      <x:c r="N157" s="64"/>
      <x:c r="O157" s="64"/>
      <x:c r="P157" s="64"/>
      <x:c r="Q157" s="64"/>
      <x:c r="R157" s="64"/>
      <x:c r="S157" s="64"/>
      <x:c r="T157" s="64"/>
      <x:c r="U157" s="64"/>
      <x:c r="V157" s="64"/>
      <x:c r="W157" s="64"/>
      <x:c r="X157" s="64"/>
      <x:c r="Y157" s="64"/>
      <x:c r="Z157" s="64"/>
      <x:c r="AA157" s="64"/>
      <x:c r="AB157" s="64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19"/>
      <x:c r="J158" s="19"/>
      <x:c r="K158" s="19"/>
      <x:c r="L158" s="19"/>
      <x:c r="M158" s="64"/>
      <x:c r="N158" s="64"/>
      <x:c r="O158" s="64"/>
      <x:c r="P158" s="64"/>
      <x:c r="Q158" s="64"/>
      <x:c r="R158" s="64"/>
      <x:c r="S158" s="64"/>
      <x:c r="T158" s="64"/>
      <x:c r="U158" s="64"/>
      <x:c r="V158" s="64"/>
      <x:c r="W158" s="64"/>
      <x:c r="X158" s="64"/>
      <x:c r="Y158" s="64"/>
      <x:c r="Z158" s="64"/>
      <x:c r="AA158" s="64"/>
      <x:c r="AB158" s="64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19"/>
      <x:c r="J159" s="19"/>
      <x:c r="K159" s="19"/>
      <x:c r="L159" s="19"/>
      <x:c r="M159" s="64"/>
      <x:c r="N159" s="64"/>
      <x:c r="O159" s="64"/>
      <x:c r="P159" s="64"/>
      <x:c r="Q159" s="64"/>
      <x:c r="R159" s="64"/>
      <x:c r="S159" s="64"/>
      <x:c r="T159" s="64"/>
      <x:c r="U159" s="64"/>
      <x:c r="V159" s="64"/>
      <x:c r="W159" s="64"/>
      <x:c r="X159" s="64"/>
      <x:c r="Y159" s="64"/>
      <x:c r="Z159" s="64"/>
      <x:c r="AA159" s="64"/>
      <x:c r="AB159" s="64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19"/>
      <x:c r="M160" s="64"/>
      <x:c r="N160" s="64"/>
      <x:c r="O160" s="64"/>
      <x:c r="P160" s="64"/>
      <x:c r="Q160" s="64"/>
      <x:c r="R160" s="64"/>
      <x:c r="S160" s="64"/>
      <x:c r="T160" s="64"/>
      <x:c r="U160" s="64"/>
      <x:c r="V160" s="64"/>
      <x:c r="W160" s="64"/>
      <x:c r="X160" s="64"/>
      <x:c r="Y160" s="64"/>
      <x:c r="Z160" s="64"/>
      <x:c r="AA160" s="64"/>
      <x:c r="AB160" s="64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19"/>
      <x:c r="J161" s="19"/>
      <x:c r="K161" s="19"/>
      <x:c r="L161" s="19"/>
      <x:c r="M161" s="64"/>
      <x:c r="N161" s="64"/>
      <x:c r="O161" s="64"/>
      <x:c r="P161" s="64"/>
      <x:c r="Q161" s="64"/>
      <x:c r="R161" s="64"/>
      <x:c r="S161" s="64"/>
      <x:c r="T161" s="64"/>
      <x:c r="U161" s="64"/>
      <x:c r="V161" s="64"/>
      <x:c r="W161" s="64"/>
      <x:c r="X161" s="64"/>
      <x:c r="Y161" s="64"/>
      <x:c r="Z161" s="64"/>
      <x:c r="AA161" s="64"/>
      <x:c r="AB161" s="64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19"/>
      <x:c r="J162" s="19"/>
      <x:c r="K162" s="19"/>
      <x:c r="L162" s="19"/>
      <x:c r="M162" s="64"/>
      <x:c r="N162" s="64"/>
      <x:c r="O162" s="64"/>
      <x:c r="P162" s="64"/>
      <x:c r="Q162" s="64"/>
      <x:c r="R162" s="64"/>
      <x:c r="S162" s="64"/>
      <x:c r="T162" s="64"/>
      <x:c r="U162" s="64"/>
      <x:c r="V162" s="64"/>
      <x:c r="W162" s="64"/>
      <x:c r="X162" s="64"/>
      <x:c r="Y162" s="64"/>
      <x:c r="Z162" s="64"/>
      <x:c r="AA162" s="64"/>
      <x:c r="AB162" s="64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19"/>
      <x:c r="J163" s="19"/>
      <x:c r="K163" s="19"/>
      <x:c r="L163" s="19"/>
      <x:c r="M163" s="64"/>
      <x:c r="N163" s="64"/>
      <x:c r="O163" s="64"/>
      <x:c r="P163" s="64"/>
      <x:c r="Q163" s="64"/>
      <x:c r="R163" s="64"/>
      <x:c r="S163" s="64"/>
      <x:c r="T163" s="64"/>
      <x:c r="U163" s="64"/>
      <x:c r="V163" s="64"/>
      <x:c r="W163" s="64"/>
      <x:c r="X163" s="64"/>
      <x:c r="Y163" s="64"/>
      <x:c r="Z163" s="64"/>
      <x:c r="AA163" s="64"/>
      <x:c r="AB163" s="64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19"/>
      <x:c r="J164" s="19"/>
      <x:c r="K164" s="19"/>
      <x:c r="L164" s="19"/>
      <x:c r="M164" s="64"/>
      <x:c r="N164" s="64"/>
      <x:c r="O164" s="64"/>
      <x:c r="P164" s="64"/>
      <x:c r="Q164" s="64"/>
      <x:c r="R164" s="64"/>
      <x:c r="S164" s="64"/>
      <x:c r="T164" s="64"/>
      <x:c r="U164" s="64"/>
      <x:c r="V164" s="64"/>
      <x:c r="W164" s="64"/>
      <x:c r="X164" s="64"/>
      <x:c r="Y164" s="64"/>
      <x:c r="Z164" s="64"/>
      <x:c r="AA164" s="64"/>
      <x:c r="AB164" s="64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19"/>
      <x:c r="J165" s="19"/>
      <x:c r="K165" s="19"/>
      <x:c r="L165" s="19"/>
      <x:c r="M165" s="64"/>
      <x:c r="N165" s="64"/>
      <x:c r="O165" s="64"/>
      <x:c r="P165" s="64"/>
      <x:c r="Q165" s="64"/>
      <x:c r="R165" s="64"/>
      <x:c r="S165" s="64"/>
      <x:c r="T165" s="64"/>
      <x:c r="U165" s="64"/>
      <x:c r="V165" s="64"/>
      <x:c r="W165" s="64"/>
      <x:c r="X165" s="64"/>
      <x:c r="Y165" s="64"/>
      <x:c r="Z165" s="64"/>
      <x:c r="AA165" s="64"/>
      <x:c r="AB165" s="64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19"/>
      <x:c r="J166" s="19"/>
      <x:c r="K166" s="19"/>
      <x:c r="L166" s="19"/>
      <x:c r="M166" s="64"/>
      <x:c r="N166" s="64"/>
      <x:c r="O166" s="64"/>
      <x:c r="P166" s="64"/>
      <x:c r="Q166" s="64"/>
      <x:c r="R166" s="64"/>
      <x:c r="S166" s="64"/>
      <x:c r="T166" s="64"/>
      <x:c r="U166" s="64"/>
      <x:c r="V166" s="64"/>
      <x:c r="W166" s="64"/>
      <x:c r="X166" s="64"/>
      <x:c r="Y166" s="64"/>
      <x:c r="Z166" s="64"/>
      <x:c r="AA166" s="64"/>
      <x:c r="AB166" s="64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19"/>
      <x:c r="J167" s="19"/>
      <x:c r="K167" s="19"/>
      <x:c r="L167" s="19"/>
      <x:c r="M167" s="64"/>
      <x:c r="N167" s="64"/>
      <x:c r="O167" s="64"/>
      <x:c r="P167" s="64"/>
      <x:c r="Q167" s="64"/>
      <x:c r="R167" s="64"/>
      <x:c r="S167" s="64"/>
      <x:c r="T167" s="64"/>
      <x:c r="U167" s="64"/>
      <x:c r="V167" s="64"/>
      <x:c r="W167" s="64"/>
      <x:c r="X167" s="64"/>
      <x:c r="Y167" s="64"/>
      <x:c r="Z167" s="64"/>
      <x:c r="AA167" s="64"/>
      <x:c r="AB167" s="64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19"/>
      <x:c r="J168" s="19"/>
      <x:c r="K168" s="19"/>
      <x:c r="L168" s="19"/>
      <x:c r="M168" s="64"/>
      <x:c r="N168" s="64"/>
      <x:c r="O168" s="64"/>
      <x:c r="P168" s="64"/>
      <x:c r="Q168" s="64"/>
      <x:c r="R168" s="64"/>
      <x:c r="S168" s="64"/>
      <x:c r="T168" s="64"/>
      <x:c r="U168" s="64"/>
      <x:c r="V168" s="64"/>
      <x:c r="W168" s="64"/>
      <x:c r="X168" s="64"/>
      <x:c r="Y168" s="64"/>
      <x:c r="Z168" s="64"/>
      <x:c r="AA168" s="64"/>
      <x:c r="AB168" s="64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19"/>
      <x:c r="J169" s="19"/>
      <x:c r="K169" s="19"/>
      <x:c r="L169" s="19"/>
      <x:c r="M169" s="64"/>
      <x:c r="N169" s="64"/>
      <x:c r="O169" s="64"/>
      <x:c r="P169" s="64"/>
      <x:c r="Q169" s="64"/>
      <x:c r="R169" s="64"/>
      <x:c r="S169" s="64"/>
      <x:c r="T169" s="64"/>
      <x:c r="U169" s="64"/>
      <x:c r="V169" s="64"/>
      <x:c r="W169" s="64"/>
      <x:c r="X169" s="64"/>
      <x:c r="Y169" s="64"/>
      <x:c r="Z169" s="64"/>
      <x:c r="AA169" s="64"/>
      <x:c r="AB169" s="64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19"/>
      <x:c r="J170" s="19"/>
      <x:c r="K170" s="19"/>
      <x:c r="L170" s="19"/>
      <x:c r="M170" s="64"/>
      <x:c r="N170" s="64"/>
      <x:c r="O170" s="64"/>
      <x:c r="P170" s="64"/>
      <x:c r="Q170" s="64"/>
      <x:c r="R170" s="64"/>
      <x:c r="S170" s="64"/>
      <x:c r="T170" s="64"/>
      <x:c r="U170" s="64"/>
      <x:c r="V170" s="64"/>
      <x:c r="W170" s="64"/>
      <x:c r="X170" s="64"/>
      <x:c r="Y170" s="64"/>
      <x:c r="Z170" s="64"/>
      <x:c r="AA170" s="64"/>
      <x:c r="AB170" s="64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19"/>
      <x:c r="J171" s="19"/>
      <x:c r="K171" s="19"/>
      <x:c r="L171" s="19"/>
      <x:c r="M171" s="64"/>
      <x:c r="N171" s="64"/>
      <x:c r="O171" s="64"/>
      <x:c r="P171" s="64"/>
      <x:c r="Q171" s="64"/>
      <x:c r="R171" s="64"/>
      <x:c r="S171" s="64"/>
      <x:c r="T171" s="64"/>
      <x:c r="U171" s="64"/>
      <x:c r="V171" s="64"/>
      <x:c r="W171" s="64"/>
      <x:c r="X171" s="64"/>
      <x:c r="Y171" s="64"/>
      <x:c r="Z171" s="64"/>
      <x:c r="AA171" s="64"/>
      <x:c r="AB171" s="64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19"/>
      <x:c r="J172" s="19"/>
      <x:c r="K172" s="19"/>
      <x:c r="L172" s="19"/>
      <x:c r="M172" s="64"/>
      <x:c r="N172" s="64"/>
      <x:c r="O172" s="64"/>
      <x:c r="P172" s="64"/>
      <x:c r="Q172" s="64"/>
      <x:c r="R172" s="64"/>
      <x:c r="S172" s="64"/>
      <x:c r="T172" s="64"/>
      <x:c r="U172" s="64"/>
      <x:c r="V172" s="64"/>
      <x:c r="W172" s="64"/>
      <x:c r="X172" s="64"/>
      <x:c r="Y172" s="64"/>
      <x:c r="Z172" s="64"/>
      <x:c r="AA172" s="64"/>
      <x:c r="AB172" s="64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19"/>
      <x:c r="J173" s="19"/>
      <x:c r="K173" s="19"/>
      <x:c r="L173" s="19"/>
      <x:c r="M173" s="64"/>
      <x:c r="N173" s="64"/>
      <x:c r="O173" s="64"/>
      <x:c r="P173" s="64"/>
      <x:c r="Q173" s="64"/>
      <x:c r="R173" s="64"/>
      <x:c r="S173" s="64"/>
      <x:c r="T173" s="64"/>
      <x:c r="U173" s="64"/>
      <x:c r="V173" s="64"/>
      <x:c r="W173" s="64"/>
      <x:c r="X173" s="64"/>
      <x:c r="Y173" s="64"/>
      <x:c r="Z173" s="64"/>
      <x:c r="AA173" s="64"/>
      <x:c r="AB173" s="64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19"/>
      <x:c r="J174" s="19"/>
      <x:c r="K174" s="19"/>
      <x:c r="L174" s="19"/>
      <x:c r="M174" s="64"/>
      <x:c r="N174" s="64"/>
      <x:c r="O174" s="64"/>
      <x:c r="P174" s="64"/>
      <x:c r="Q174" s="64"/>
      <x:c r="R174" s="64"/>
      <x:c r="S174" s="64"/>
      <x:c r="T174" s="64"/>
      <x:c r="U174" s="64"/>
      <x:c r="V174" s="64"/>
      <x:c r="W174" s="64"/>
      <x:c r="X174" s="64"/>
      <x:c r="Y174" s="64"/>
      <x:c r="Z174" s="64"/>
      <x:c r="AA174" s="64"/>
      <x:c r="AB174" s="64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19"/>
      <x:c r="J175" s="19"/>
      <x:c r="K175" s="19"/>
      <x:c r="L175" s="19"/>
      <x:c r="M175" s="64"/>
      <x:c r="N175" s="64"/>
      <x:c r="O175" s="64"/>
      <x:c r="P175" s="64"/>
      <x:c r="Q175" s="64"/>
      <x:c r="R175" s="64"/>
      <x:c r="S175" s="64"/>
      <x:c r="T175" s="64"/>
      <x:c r="U175" s="64"/>
      <x:c r="V175" s="64"/>
      <x:c r="W175" s="64"/>
      <x:c r="X175" s="64"/>
      <x:c r="Y175" s="64"/>
      <x:c r="Z175" s="64"/>
      <x:c r="AA175" s="64"/>
      <x:c r="AB175" s="64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19"/>
      <x:c r="J176" s="19"/>
      <x:c r="K176" s="19"/>
      <x:c r="L176" s="19"/>
      <x:c r="M176" s="64"/>
      <x:c r="N176" s="64"/>
      <x:c r="O176" s="64"/>
      <x:c r="P176" s="64"/>
      <x:c r="Q176" s="64"/>
      <x:c r="R176" s="64"/>
      <x:c r="S176" s="64"/>
      <x:c r="T176" s="64"/>
      <x:c r="U176" s="64"/>
      <x:c r="V176" s="64"/>
      <x:c r="W176" s="64"/>
      <x:c r="X176" s="64"/>
      <x:c r="Y176" s="64"/>
      <x:c r="Z176" s="64"/>
      <x:c r="AA176" s="64"/>
      <x:c r="AB176" s="64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19"/>
      <x:c r="J177" s="19"/>
      <x:c r="K177" s="19"/>
      <x:c r="L177" s="19"/>
      <x:c r="M177" s="64"/>
      <x:c r="N177" s="64"/>
      <x:c r="O177" s="64"/>
      <x:c r="P177" s="64"/>
      <x:c r="Q177" s="64"/>
      <x:c r="R177" s="64"/>
      <x:c r="S177" s="64"/>
      <x:c r="T177" s="64"/>
      <x:c r="U177" s="64"/>
      <x:c r="V177" s="64"/>
      <x:c r="W177" s="64"/>
      <x:c r="X177" s="64"/>
      <x:c r="Y177" s="64"/>
      <x:c r="Z177" s="64"/>
      <x:c r="AA177" s="64"/>
      <x:c r="AB177" s="64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19"/>
      <x:c r="J178" s="19"/>
      <x:c r="K178" s="19"/>
      <x:c r="L178" s="19"/>
      <x:c r="M178" s="64"/>
      <x:c r="N178" s="64"/>
      <x:c r="O178" s="64"/>
      <x:c r="P178" s="64"/>
      <x:c r="Q178" s="64"/>
      <x:c r="R178" s="64"/>
      <x:c r="S178" s="64"/>
      <x:c r="T178" s="64"/>
      <x:c r="U178" s="64"/>
      <x:c r="V178" s="64"/>
      <x:c r="W178" s="64"/>
      <x:c r="X178" s="64"/>
      <x:c r="Y178" s="64"/>
      <x:c r="Z178" s="64"/>
      <x:c r="AA178" s="64"/>
      <x:c r="AB178" s="64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19"/>
      <x:c r="J179" s="19"/>
      <x:c r="K179" s="19"/>
      <x:c r="L179" s="19"/>
      <x:c r="M179" s="64"/>
      <x:c r="N179" s="64"/>
      <x:c r="O179" s="64"/>
      <x:c r="P179" s="64"/>
      <x:c r="Q179" s="64"/>
      <x:c r="R179" s="64"/>
      <x:c r="S179" s="64"/>
      <x:c r="T179" s="64"/>
      <x:c r="U179" s="64"/>
      <x:c r="V179" s="64"/>
      <x:c r="W179" s="64"/>
      <x:c r="X179" s="64"/>
      <x:c r="Y179" s="64"/>
      <x:c r="Z179" s="64"/>
      <x:c r="AA179" s="64"/>
      <x:c r="AB179" s="64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19"/>
      <x:c r="J180" s="19"/>
      <x:c r="K180" s="19"/>
      <x:c r="L180" s="19"/>
      <x:c r="M180" s="64"/>
      <x:c r="N180" s="64"/>
      <x:c r="O180" s="64"/>
      <x:c r="P180" s="64"/>
      <x:c r="Q180" s="64"/>
      <x:c r="R180" s="64"/>
      <x:c r="S180" s="64"/>
      <x:c r="T180" s="64"/>
      <x:c r="U180" s="64"/>
      <x:c r="V180" s="64"/>
      <x:c r="W180" s="64"/>
      <x:c r="X180" s="64"/>
      <x:c r="Y180" s="64"/>
      <x:c r="Z180" s="64"/>
      <x:c r="AA180" s="64"/>
      <x:c r="AB180" s="64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19"/>
      <x:c r="J181" s="19"/>
      <x:c r="K181" s="19"/>
      <x:c r="L181" s="19"/>
      <x:c r="M181" s="64"/>
      <x:c r="N181" s="64"/>
      <x:c r="O181" s="64"/>
      <x:c r="P181" s="64"/>
      <x:c r="Q181" s="64"/>
      <x:c r="R181" s="64"/>
      <x:c r="S181" s="64"/>
      <x:c r="T181" s="64"/>
      <x:c r="U181" s="64"/>
      <x:c r="V181" s="64"/>
      <x:c r="W181" s="64"/>
      <x:c r="X181" s="64"/>
      <x:c r="Y181" s="64"/>
      <x:c r="Z181" s="64"/>
      <x:c r="AA181" s="64"/>
      <x:c r="AB181" s="64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19"/>
      <x:c r="J182" s="19"/>
      <x:c r="K182" s="19"/>
      <x:c r="L182" s="19"/>
      <x:c r="M182" s="64"/>
      <x:c r="N182" s="64"/>
      <x:c r="O182" s="64"/>
      <x:c r="P182" s="64"/>
      <x:c r="Q182" s="64"/>
      <x:c r="R182" s="64"/>
      <x:c r="S182" s="64"/>
      <x:c r="T182" s="64"/>
      <x:c r="U182" s="64"/>
      <x:c r="V182" s="64"/>
      <x:c r="W182" s="64"/>
      <x:c r="X182" s="64"/>
      <x:c r="Y182" s="64"/>
      <x:c r="Z182" s="64"/>
      <x:c r="AA182" s="64"/>
      <x:c r="AB182" s="64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19"/>
      <x:c r="J183" s="19"/>
      <x:c r="K183" s="19"/>
      <x:c r="L183" s="19"/>
      <x:c r="M183" s="64"/>
      <x:c r="N183" s="64"/>
      <x:c r="O183" s="64"/>
      <x:c r="P183" s="64"/>
      <x:c r="Q183" s="64"/>
      <x:c r="R183" s="64"/>
      <x:c r="S183" s="64"/>
      <x:c r="T183" s="64"/>
      <x:c r="U183" s="64"/>
      <x:c r="V183" s="64"/>
      <x:c r="W183" s="64"/>
      <x:c r="X183" s="64"/>
      <x:c r="Y183" s="64"/>
      <x:c r="Z183" s="64"/>
      <x:c r="AA183" s="64"/>
      <x:c r="AB183" s="64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19"/>
      <x:c r="J184" s="19"/>
      <x:c r="K184" s="19"/>
      <x:c r="L184" s="19"/>
      <x:c r="M184" s="64"/>
      <x:c r="N184" s="64"/>
      <x:c r="O184" s="64"/>
      <x:c r="P184" s="64"/>
      <x:c r="Q184" s="64"/>
      <x:c r="R184" s="64"/>
      <x:c r="S184" s="64"/>
      <x:c r="T184" s="64"/>
      <x:c r="U184" s="64"/>
      <x:c r="V184" s="64"/>
      <x:c r="W184" s="64"/>
      <x:c r="X184" s="64"/>
      <x:c r="Y184" s="64"/>
      <x:c r="Z184" s="64"/>
      <x:c r="AA184" s="64"/>
      <x:c r="AB184" s="64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19"/>
      <x:c r="J185" s="19"/>
      <x:c r="K185" s="19"/>
      <x:c r="L185" s="19"/>
      <x:c r="M185" s="64"/>
      <x:c r="N185" s="64"/>
      <x:c r="O185" s="64"/>
      <x:c r="P185" s="64"/>
      <x:c r="Q185" s="64"/>
      <x:c r="R185" s="64"/>
      <x:c r="S185" s="64"/>
      <x:c r="T185" s="64"/>
      <x:c r="U185" s="64"/>
      <x:c r="V185" s="64"/>
      <x:c r="W185" s="64"/>
      <x:c r="X185" s="64"/>
      <x:c r="Y185" s="64"/>
      <x:c r="Z185" s="64"/>
      <x:c r="AA185" s="64"/>
      <x:c r="AB185" s="64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19"/>
      <x:c r="J186" s="19"/>
      <x:c r="K186" s="19"/>
      <x:c r="L186" s="19"/>
      <x:c r="M186" s="64"/>
      <x:c r="N186" s="64"/>
      <x:c r="O186" s="64"/>
      <x:c r="P186" s="64"/>
      <x:c r="Q186" s="64"/>
      <x:c r="R186" s="64"/>
      <x:c r="S186" s="64"/>
      <x:c r="T186" s="64"/>
      <x:c r="U186" s="64"/>
      <x:c r="V186" s="64"/>
      <x:c r="W186" s="64"/>
      <x:c r="X186" s="64"/>
      <x:c r="Y186" s="64"/>
      <x:c r="Z186" s="64"/>
      <x:c r="AA186" s="64"/>
      <x:c r="AB186" s="64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19"/>
      <x:c r="J187" s="19"/>
      <x:c r="K187" s="19"/>
      <x:c r="L187" s="19"/>
      <x:c r="M187" s="64"/>
      <x:c r="N187" s="64"/>
      <x:c r="O187" s="64"/>
      <x:c r="P187" s="64"/>
      <x:c r="Q187" s="64"/>
      <x:c r="R187" s="64"/>
      <x:c r="S187" s="64"/>
      <x:c r="T187" s="64"/>
      <x:c r="U187" s="64"/>
      <x:c r="V187" s="64"/>
      <x:c r="W187" s="64"/>
      <x:c r="X187" s="64"/>
      <x:c r="Y187" s="64"/>
      <x:c r="Z187" s="64"/>
      <x:c r="AA187" s="64"/>
      <x:c r="AB187" s="64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19"/>
      <x:c r="J188" s="19"/>
      <x:c r="K188" s="19"/>
      <x:c r="L188" s="19"/>
      <x:c r="M188" s="64"/>
      <x:c r="N188" s="64"/>
      <x:c r="O188" s="64"/>
      <x:c r="P188" s="64"/>
      <x:c r="Q188" s="64"/>
      <x:c r="R188" s="64"/>
      <x:c r="S188" s="64"/>
      <x:c r="T188" s="64"/>
      <x:c r="U188" s="64"/>
      <x:c r="V188" s="64"/>
      <x:c r="W188" s="64"/>
      <x:c r="X188" s="64"/>
      <x:c r="Y188" s="64"/>
      <x:c r="Z188" s="64"/>
      <x:c r="AA188" s="64"/>
      <x:c r="AB188" s="64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19"/>
      <x:c r="J189" s="19"/>
      <x:c r="K189" s="19"/>
      <x:c r="L189" s="19"/>
      <x:c r="M189" s="64"/>
      <x:c r="N189" s="64"/>
      <x:c r="O189" s="64"/>
      <x:c r="P189" s="64"/>
      <x:c r="Q189" s="64"/>
      <x:c r="R189" s="64"/>
      <x:c r="S189" s="64"/>
      <x:c r="T189" s="64"/>
      <x:c r="U189" s="64"/>
      <x:c r="V189" s="64"/>
      <x:c r="W189" s="64"/>
      <x:c r="X189" s="64"/>
      <x:c r="Y189" s="64"/>
      <x:c r="Z189" s="64"/>
      <x:c r="AA189" s="64"/>
      <x:c r="AB189" s="64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19"/>
      <x:c r="L190" s="19"/>
      <x:c r="M190" s="64"/>
      <x:c r="N190" s="64"/>
      <x:c r="O190" s="64"/>
      <x:c r="P190" s="64"/>
      <x:c r="Q190" s="64"/>
      <x:c r="R190" s="64"/>
      <x:c r="S190" s="64"/>
      <x:c r="T190" s="64"/>
      <x:c r="U190" s="64"/>
      <x:c r="V190" s="64"/>
      <x:c r="W190" s="64"/>
      <x:c r="X190" s="64"/>
      <x:c r="Y190" s="64"/>
      <x:c r="Z190" s="64"/>
      <x:c r="AA190" s="64"/>
      <x:c r="AB190" s="64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19"/>
      <x:c r="L191" s="19"/>
      <x:c r="M191" s="64"/>
      <x:c r="N191" s="64"/>
      <x:c r="O191" s="64"/>
      <x:c r="P191" s="64"/>
      <x:c r="Q191" s="64"/>
      <x:c r="R191" s="64"/>
      <x:c r="S191" s="64"/>
      <x:c r="T191" s="64"/>
      <x:c r="U191" s="64"/>
      <x:c r="V191" s="64"/>
      <x:c r="W191" s="64"/>
      <x:c r="X191" s="64"/>
      <x:c r="Y191" s="64"/>
      <x:c r="Z191" s="64"/>
      <x:c r="AA191" s="64"/>
      <x:c r="AB191" s="64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19"/>
      <x:c r="L192" s="19"/>
      <x:c r="M192" s="64"/>
      <x:c r="N192" s="64"/>
      <x:c r="O192" s="64"/>
      <x:c r="P192" s="64"/>
      <x:c r="Q192" s="64"/>
      <x:c r="R192" s="64"/>
      <x:c r="S192" s="64"/>
      <x:c r="T192" s="64"/>
      <x:c r="U192" s="64"/>
      <x:c r="V192" s="64"/>
      <x:c r="W192" s="64"/>
      <x:c r="X192" s="64"/>
      <x:c r="Y192" s="64"/>
      <x:c r="Z192" s="64"/>
      <x:c r="AA192" s="64"/>
      <x:c r="AB192" s="64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19"/>
      <x:c r="L193" s="19"/>
      <x:c r="M193" s="64"/>
      <x:c r="N193" s="64"/>
      <x:c r="O193" s="64"/>
      <x:c r="P193" s="64"/>
      <x:c r="Q193" s="64"/>
      <x:c r="R193" s="64"/>
      <x:c r="S193" s="64"/>
      <x:c r="T193" s="64"/>
      <x:c r="U193" s="64"/>
      <x:c r="V193" s="64"/>
      <x:c r="W193" s="64"/>
      <x:c r="X193" s="64"/>
      <x:c r="Y193" s="64"/>
      <x:c r="Z193" s="64"/>
      <x:c r="AA193" s="64"/>
      <x:c r="AB193" s="64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19"/>
      <x:c r="L194" s="19"/>
      <x:c r="M194" s="64"/>
      <x:c r="N194" s="64"/>
      <x:c r="O194" s="64"/>
      <x:c r="P194" s="64"/>
      <x:c r="Q194" s="64"/>
      <x:c r="R194" s="64"/>
      <x:c r="S194" s="64"/>
      <x:c r="T194" s="64"/>
      <x:c r="U194" s="64"/>
      <x:c r="V194" s="64"/>
      <x:c r="W194" s="64"/>
      <x:c r="X194" s="64"/>
      <x:c r="Y194" s="64"/>
      <x:c r="Z194" s="64"/>
      <x:c r="AA194" s="64"/>
      <x:c r="AB194" s="64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19"/>
      <x:c r="L195" s="19"/>
      <x:c r="M195" s="64"/>
      <x:c r="N195" s="64"/>
      <x:c r="O195" s="64"/>
      <x:c r="P195" s="64"/>
      <x:c r="Q195" s="64"/>
      <x:c r="R195" s="64"/>
      <x:c r="S195" s="64"/>
      <x:c r="T195" s="64"/>
      <x:c r="U195" s="64"/>
      <x:c r="V195" s="64"/>
      <x:c r="W195" s="64"/>
      <x:c r="X195" s="64"/>
      <x:c r="Y195" s="64"/>
      <x:c r="Z195" s="64"/>
      <x:c r="AA195" s="64"/>
      <x:c r="AB195" s="64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19"/>
      <x:c r="L196" s="19"/>
      <x:c r="M196" s="64"/>
      <x:c r="N196" s="64"/>
      <x:c r="O196" s="64"/>
      <x:c r="P196" s="64"/>
      <x:c r="Q196" s="64"/>
      <x:c r="R196" s="64"/>
      <x:c r="S196" s="64"/>
      <x:c r="T196" s="64"/>
      <x:c r="U196" s="64"/>
      <x:c r="V196" s="64"/>
      <x:c r="W196" s="64"/>
      <x:c r="X196" s="64"/>
      <x:c r="Y196" s="64"/>
      <x:c r="Z196" s="64"/>
      <x:c r="AA196" s="64"/>
      <x:c r="AB196" s="64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19"/>
      <x:c r="L197" s="19"/>
      <x:c r="M197" s="64"/>
      <x:c r="N197" s="64"/>
      <x:c r="O197" s="64"/>
      <x:c r="P197" s="64"/>
      <x:c r="Q197" s="64"/>
      <x:c r="R197" s="64"/>
      <x:c r="S197" s="64"/>
      <x:c r="T197" s="64"/>
      <x:c r="U197" s="64"/>
      <x:c r="V197" s="64"/>
      <x:c r="W197" s="64"/>
      <x:c r="X197" s="64"/>
      <x:c r="Y197" s="64"/>
      <x:c r="Z197" s="64"/>
      <x:c r="AA197" s="64"/>
      <x:c r="AB197" s="64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19"/>
      <x:c r="L198" s="19"/>
      <x:c r="M198" s="64"/>
      <x:c r="N198" s="64"/>
      <x:c r="O198" s="64"/>
      <x:c r="P198" s="64"/>
      <x:c r="Q198" s="64"/>
      <x:c r="R198" s="64"/>
      <x:c r="S198" s="64"/>
      <x:c r="T198" s="64"/>
      <x:c r="U198" s="64"/>
      <x:c r="V198" s="64"/>
      <x:c r="W198" s="64"/>
      <x:c r="X198" s="64"/>
      <x:c r="Y198" s="64"/>
      <x:c r="Z198" s="64"/>
      <x:c r="AA198" s="64"/>
      <x:c r="AB198" s="64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19"/>
      <x:c r="L199" s="19"/>
      <x:c r="M199" s="64"/>
      <x:c r="N199" s="64"/>
      <x:c r="O199" s="64"/>
      <x:c r="P199" s="64"/>
      <x:c r="Q199" s="64"/>
      <x:c r="R199" s="64"/>
      <x:c r="S199" s="64"/>
      <x:c r="T199" s="64"/>
      <x:c r="U199" s="64"/>
      <x:c r="V199" s="64"/>
      <x:c r="W199" s="64"/>
      <x:c r="X199" s="64"/>
      <x:c r="Y199" s="64"/>
      <x:c r="Z199" s="64"/>
      <x:c r="AA199" s="64"/>
      <x:c r="AB199" s="64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19"/>
      <x:c r="L200" s="19"/>
      <x:c r="M200" s="64"/>
      <x:c r="N200" s="64"/>
      <x:c r="O200" s="64"/>
      <x:c r="P200" s="64"/>
      <x:c r="Q200" s="64"/>
      <x:c r="R200" s="64"/>
      <x:c r="S200" s="64"/>
      <x:c r="T200" s="64"/>
      <x:c r="U200" s="64"/>
      <x:c r="V200" s="64"/>
      <x:c r="W200" s="64"/>
      <x:c r="X200" s="64"/>
      <x:c r="Y200" s="64"/>
      <x:c r="Z200" s="64"/>
      <x:c r="AA200" s="64"/>
      <x:c r="AB200" s="64"/>
    </x:row>
  </x:sheetData>
  <x:conditionalFormatting sqref="K15:K24">
    <x:cfRule type="colorScale" priority="1">
      <x:colorScale>
        <x:cfvo type="min"/>
        <x:cfvo type="percentile" val="50"/>
        <x:cfvo type="max"/>
        <x:color rgb="FFDCFCE7"/>
        <x:color rgb="FFFEF3C7"/>
        <x:color rgb="FFFEE2E2"/>
      </x:colorScale>
    </x:cfRule>
  </x:conditionalFormatting>
  <x:dataValidations count="1">
    <x:dataValidation type="list" sqref="B6">
      <x:formula1>$A$32:$A$148</x:formula1>
    </x:dataValidation>
  </x:dataValidations>
  <x:pageMargins left="0.7" right="0.7" top="0.75" bottom="0.75" header="0.3" footer="0.3"/>
  <x:drawing xmlns:r="http://schemas.openxmlformats.org/officeDocument/2006/relationships" r:id="Reb642652e2ea4b35"/>
</x:worksheet>
</file>

<file path=xl/worksheets/sheet4.xml><?xml version="1.0" encoding="utf-8"?>
<x:worksheet xmlns:x="http://schemas.openxmlformats.org/spreadsheetml/2006/main">
  <x:sheetPr>
    <x:tabColor rgb="FFF5A000"/>
  </x:sheetPr>
  <x:sheetViews>
    <x:sheetView showGridLines="0" workbookViewId="0"/>
  </x:sheetViews>
  <x:sheetFormatPr defaultRowHeight="15"/>
  <x:cols>
    <x:col min="24" max="24" width="2" hidden="0" customWidth="1"/>
    <x:col min="1" max="1" width="28" hidden="0" customWidth="1"/>
    <x:col min="2" max="2" width="40" hidden="0" customWidth="1"/>
    <x:col min="3" max="3" width="40" hidden="0" customWidth="1"/>
    <x:col min="4" max="4" width="30" hidden="0" customWidth="1"/>
  </x:cols>
  <x:sheetData>
    <x:row r="1">
      <x:c r="A1" s="19"/>
      <x:c r="B1" s="19"/>
      <x:c r="C1" s="19"/>
      <x:c r="D1" s="19"/>
      <x:c r="E1" s="19"/>
      <x:c r="F1" s="19"/>
      <x:c r="G1" s="19"/>
      <x:c r="H1" s="19"/>
      <x:c r="I1" s="64"/>
      <x:c r="J1" s="64"/>
      <x:c r="K1" s="64"/>
      <x:c r="L1" s="64"/>
      <x:c r="M1" s="64"/>
      <x:c r="N1" s="64"/>
      <x:c r="O1" s="64"/>
      <x:c r="P1" s="64"/>
      <x:c r="Q1" s="64"/>
      <x:c r="R1" s="64"/>
      <x:c r="S1" s="64"/>
      <x:c r="T1" s="64"/>
      <x:c r="U1" s="64"/>
      <x:c r="V1" s="64"/>
      <x:c r="W1" s="64"/>
      <x:c r="X1" s="64"/>
      <x:c r="Y1" s="64"/>
      <x:c r="Z1" s="64"/>
      <x:c r="AA1" s="64"/>
      <x:c r="AB1" s="64"/>
    </x:row>
    <x:row r="2">
      <x:c r="A2" s="65" t="str">
        <x:v>Suspension Fluid Blend Calculator</x:v>
      </x:c>
      <x:c r="B2" s="19"/>
      <x:c r="C2" s="19"/>
      <x:c r="D2" s="19"/>
      <x:c r="E2" s="19"/>
      <x:c r="F2" s="19"/>
      <x:c r="G2" s="19"/>
      <x:c r="H2" s="19"/>
      <x:c r="I2" s="64"/>
      <x:c r="J2" s="64"/>
      <x:c r="K2" s="64"/>
      <x:c r="L2" s="64"/>
      <x:c r="M2" s="64"/>
      <x:c r="N2" s="64"/>
      <x:c r="O2" s="64"/>
      <x:c r="P2" s="64"/>
      <x:c r="Q2" s="64"/>
      <x:c r="R2" s="64"/>
      <x:c r="S2" s="64"/>
      <x:c r="T2" s="64"/>
      <x:c r="U2" s="64"/>
      <x:c r="V2" s="64"/>
      <x:c r="W2" s="64"/>
      <x:c r="X2" s="64"/>
      <x:c r="Y2" s="64"/>
      <x:c r="Z2" s="64"/>
      <x:c r="AA2" s="64"/>
      <x:c r="AB2" s="64"/>
    </x:row>
    <x:row r="3">
      <x:c r="A3" s="66" t="str">
        <x:v>Approximate same-family screening calculation. Blend only where the manufacturer confirms compatibility.</x:v>
      </x:c>
      <x:c r="B3" s="19"/>
      <x:c r="C3" s="19"/>
      <x:c r="D3" s="19"/>
      <x:c r="E3" s="19"/>
      <x:c r="F3" s="19"/>
      <x:c r="G3" s="19"/>
      <x:c r="H3" s="19"/>
      <x:c r="I3" s="64"/>
      <x:c r="J3" s="64"/>
      <x:c r="K3" s="64"/>
      <x:c r="L3" s="64"/>
      <x:c r="M3" s="64"/>
      <x:c r="N3" s="64"/>
      <x:c r="O3" s="64"/>
      <x:c r="P3" s="64"/>
      <x:c r="Q3" s="64"/>
      <x:c r="R3" s="64"/>
      <x:c r="S3" s="64"/>
      <x:c r="T3" s="64"/>
      <x:c r="U3" s="64"/>
      <x:c r="V3" s="64"/>
      <x:c r="W3" s="64"/>
      <x:c r="X3" s="64"/>
      <x:c r="Y3" s="64"/>
      <x:c r="Z3" s="64"/>
      <x:c r="AA3" s="64"/>
      <x:c r="AB3" s="64"/>
    </x:row>
    <x:row r="4" ht="3" customHeight="1">
      <x:c r="A4" s="67"/>
      <x:c r="B4" s="67"/>
      <x:c r="C4" s="67"/>
      <x:c r="D4" s="67"/>
      <x:c r="E4" s="67"/>
      <x:c r="F4" s="67"/>
      <x:c r="G4" s="67"/>
      <x:c r="H4" s="67"/>
      <x:c r="I4" s="64"/>
      <x:c r="J4" s="64"/>
      <x:c r="K4" s="64"/>
      <x:c r="L4" s="64"/>
      <x:c r="M4" s="64"/>
      <x:c r="N4" s="64"/>
      <x:c r="O4" s="64"/>
      <x:c r="P4" s="64"/>
      <x:c r="Q4" s="64"/>
      <x:c r="R4" s="64"/>
      <x:c r="S4" s="64"/>
      <x:c r="T4" s="64"/>
      <x:c r="U4" s="64"/>
      <x:c r="V4" s="64"/>
      <x:c r="W4" s="64"/>
      <x:c r="X4" s="64"/>
      <x:c r="Y4" s="64"/>
      <x:c r="Z4" s="64"/>
      <x:c r="AA4" s="64"/>
      <x:c r="AB4" s="64"/>
    </x:row>
    <x:row r="5">
      <x:c r="A5" s="19"/>
      <x:c r="B5" s="19"/>
      <x:c r="C5" s="19"/>
      <x:c r="D5" s="19"/>
      <x:c r="E5" s="19"/>
      <x:c r="F5" s="19"/>
      <x:c r="G5" s="19"/>
      <x:c r="H5" s="19"/>
      <x:c r="I5" s="64"/>
      <x:c r="J5" s="64"/>
      <x:c r="K5" s="64"/>
      <x:c r="L5" s="64"/>
      <x:c r="M5" s="64"/>
      <x:c r="N5" s="64"/>
      <x:c r="O5" s="64"/>
      <x:c r="P5" s="64"/>
      <x:c r="Q5" s="64"/>
      <x:c r="R5" s="64"/>
      <x:c r="S5" s="64"/>
      <x:c r="T5" s="64"/>
      <x:c r="U5" s="64"/>
      <x:c r="V5" s="64"/>
      <x:c r="W5" s="64"/>
      <x:c r="X5" s="79" t="str">
        <x:v>AMSOIL — Shock Therapy Suspension Fluid #5 Light</x:v>
      </x:c>
      <x:c r="Y5" s="64"/>
      <x:c r="Z5" s="64"/>
      <x:c r="AA5" s="64"/>
      <x:c r="AB5" s="64"/>
    </x:row>
    <x:row r="6">
      <x:c r="A6" s="72" t="str">
        <x:v>Fluid A</x:v>
      </x:c>
      <x:c r="B6" s="80" t="str">
        <x:v>Maxima — Racing Fork Fluid 5WT</x:v>
      </x:c>
      <x:c r="C6" s="19"/>
      <x:c r="D6" s="19"/>
      <x:c r="E6" s="19"/>
      <x:c r="F6" s="19"/>
      <x:c r="G6" s="19"/>
      <x:c r="H6" s="19"/>
      <x:c r="I6" s="64"/>
      <x:c r="J6" s="64"/>
      <x:c r="K6" s="64"/>
      <x:c r="L6" s="64"/>
      <x:c r="M6" s="64"/>
      <x:c r="N6" s="64"/>
      <x:c r="O6" s="64"/>
      <x:c r="P6" s="64"/>
      <x:c r="Q6" s="64"/>
      <x:c r="R6" s="64"/>
      <x:c r="S6" s="64"/>
      <x:c r="T6" s="64"/>
      <x:c r="U6" s="64"/>
      <x:c r="V6" s="64"/>
      <x:c r="W6" s="64"/>
      <x:c r="X6" s="79" t="str">
        <x:v>AMSOIL — Shock Therapy Suspension Fluid #10 Medium</x:v>
      </x:c>
      <x:c r="Y6" s="64"/>
      <x:c r="Z6" s="64"/>
      <x:c r="AA6" s="64"/>
      <x:c r="AB6" s="64"/>
    </x:row>
    <x:row r="7">
      <x:c r="A7" s="72" t="str">
        <x:v>Fluid B</x:v>
      </x:c>
      <x:c r="B7" s="80" t="str">
        <x:v>Maxima — Racing Fork Fluid 10WT</x:v>
      </x:c>
      <x:c r="C7" s="19"/>
      <x:c r="D7" s="19"/>
      <x:c r="E7" s="19"/>
      <x:c r="F7" s="19"/>
      <x:c r="G7" s="19"/>
      <x:c r="H7" s="19"/>
      <x:c r="I7" s="64"/>
      <x:c r="J7" s="64"/>
      <x:c r="K7" s="64"/>
      <x:c r="L7" s="64"/>
      <x:c r="M7" s="64"/>
      <x:c r="N7" s="64"/>
      <x:c r="O7" s="64"/>
      <x:c r="P7" s="64"/>
      <x:c r="Q7" s="64"/>
      <x:c r="R7" s="64"/>
      <x:c r="S7" s="64"/>
      <x:c r="T7" s="64"/>
      <x:c r="U7" s="64"/>
      <x:c r="V7" s="64"/>
      <x:c r="W7" s="64"/>
      <x:c r="X7" s="79" t="str">
        <x:v>Bel-Ray — High Performance Fork Oil 5W</x:v>
      </x:c>
      <x:c r="Y7" s="64"/>
      <x:c r="Z7" s="64"/>
      <x:c r="AA7" s="64"/>
      <x:c r="AB7" s="64"/>
    </x:row>
    <x:row r="8">
      <x:c r="A8" s="72" t="str">
        <x:v>Target cSt @ 40 °C</x:v>
      </x:c>
      <x:c r="B8" s="80" t="n">
        <x:v>25</x:v>
      </x:c>
      <x:c r="C8" s="19"/>
      <x:c r="D8" s="19"/>
      <x:c r="E8" s="19"/>
      <x:c r="F8" s="19"/>
      <x:c r="G8" s="19"/>
      <x:c r="H8" s="19"/>
      <x:c r="I8" s="64"/>
      <x:c r="J8" s="64"/>
      <x:c r="K8" s="64"/>
      <x:c r="L8" s="64"/>
      <x:c r="M8" s="64"/>
      <x:c r="N8" s="64"/>
      <x:c r="O8" s="64"/>
      <x:c r="P8" s="64"/>
      <x:c r="Q8" s="64"/>
      <x:c r="R8" s="64"/>
      <x:c r="S8" s="64"/>
      <x:c r="T8" s="64"/>
      <x:c r="U8" s="64"/>
      <x:c r="V8" s="64"/>
      <x:c r="W8" s="64"/>
      <x:c r="X8" s="79" t="str">
        <x:v>Bel-Ray — High Performance Fork Oil 7W</x:v>
      </x:c>
      <x:c r="Y8" s="64"/>
      <x:c r="Z8" s="64"/>
      <x:c r="AA8" s="64"/>
      <x:c r="AB8" s="64"/>
    </x:row>
    <x:row r="9">
      <x:c r="A9" s="19"/>
      <x:c r="B9" s="19"/>
      <x:c r="C9" s="19"/>
      <x:c r="D9" s="19"/>
      <x:c r="E9" s="19"/>
      <x:c r="F9" s="19"/>
      <x:c r="G9" s="19"/>
      <x:c r="H9" s="19"/>
      <x:c r="I9" s="64"/>
      <x:c r="J9" s="64"/>
      <x:c r="K9" s="64"/>
      <x:c r="L9" s="64"/>
      <x:c r="M9" s="64"/>
      <x:c r="N9" s="64"/>
      <x:c r="O9" s="64"/>
      <x:c r="P9" s="64"/>
      <x:c r="Q9" s="64"/>
      <x:c r="R9" s="64"/>
      <x:c r="S9" s="64"/>
      <x:c r="T9" s="64"/>
      <x:c r="U9" s="64"/>
      <x:c r="V9" s="64"/>
      <x:c r="W9" s="64"/>
      <x:c r="X9" s="79" t="str">
        <x:v>Bel-Ray — High Performance Fork Oil 10W</x:v>
      </x:c>
      <x:c r="Y9" s="64"/>
      <x:c r="Z9" s="64"/>
      <x:c r="AA9" s="64"/>
      <x:c r="AB9" s="64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64"/>
      <x:c r="J10" s="64"/>
      <x:c r="K10" s="64"/>
      <x:c r="L10" s="64"/>
      <x:c r="M10" s="64"/>
      <x:c r="N10" s="64"/>
      <x:c r="O10" s="64"/>
      <x:c r="P10" s="64"/>
      <x:c r="Q10" s="64"/>
      <x:c r="R10" s="64"/>
      <x:c r="S10" s="64"/>
      <x:c r="T10" s="64"/>
      <x:c r="U10" s="64"/>
      <x:c r="V10" s="64"/>
      <x:c r="W10" s="64"/>
      <x:c r="X10" s="79" t="str">
        <x:v>Bel-Ray — High Performance Fork Oil 15W</x:v>
      </x:c>
      <x:c r="Y10" s="64"/>
      <x:c r="Z10" s="64"/>
      <x:c r="AA10" s="64"/>
      <x:c r="AB10" s="64"/>
    </x:row>
    <x:row r="11" ht="34" customHeight="1">
      <x:c r="A11" s="16" t="str">
        <x:v>Property</x:v>
      </x:c>
      <x:c r="B11" s="17" t="str">
        <x:v>Fluid A</x:v>
      </x:c>
      <x:c r="C11" s="17" t="str">
        <x:v>Fluid B</x:v>
      </x:c>
      <x:c r="D11" s="18" t="str">
        <x:v>Estimated blend</x:v>
      </x:c>
      <x:c r="E11" s="19"/>
      <x:c r="F11" s="19"/>
      <x:c r="G11" s="19"/>
      <x:c r="H11" s="19"/>
      <x:c r="I11" s="64"/>
      <x:c r="J11" s="64"/>
      <x:c r="K11" s="64"/>
      <x:c r="L11" s="64"/>
      <x:c r="M11" s="64"/>
      <x:c r="N11" s="64"/>
      <x:c r="O11" s="64"/>
      <x:c r="P11" s="64"/>
      <x:c r="Q11" s="64"/>
      <x:c r="R11" s="64"/>
      <x:c r="S11" s="64"/>
      <x:c r="T11" s="64"/>
      <x:c r="U11" s="64"/>
      <x:c r="V11" s="64"/>
      <x:c r="W11" s="64"/>
      <x:c r="X11" s="79" t="str">
        <x:v>Bel-Ray — High Performance Fork Oil 20W</x:v>
      </x:c>
      <x:c r="Y11" s="64"/>
      <x:c r="Z11" s="64"/>
      <x:c r="AA11" s="64"/>
      <x:c r="AB11" s="64"/>
    </x:row>
    <x:row r="12" ht="19" customHeight="1">
      <x:c r="A12" s="20" t="str">
        <x:v>cSt @ 40 °C</x:v>
      </x:c>
      <x:c r="B12" s="22" t="n">
        <x:f>IF($B$6="","",INDEX('Master Database'!$H$8:$H$124,MATCH($B$6,'Master Database'!$A$8:$A$124,0)))</x:f>
        <x:v>16.2</x:v>
      </x:c>
      <x:c r="C12" s="22" t="n">
        <x:f>IF($B$7="","",INDEX('Master Database'!$H$8:$H$124,MATCH($B$7,'Master Database'!$A$8:$A$124,0)))</x:f>
        <x:v>37.4</x:v>
      </x:c>
      <x:c r="D12" s="22" t="n">
        <x:f>$B$8</x:f>
        <x:v>25</x:v>
      </x:c>
      <x:c r="E12" s="19"/>
      <x:c r="F12" s="19"/>
      <x:c r="G12" s="19"/>
      <x:c r="H12" s="19"/>
      <x:c r="I12" s="64"/>
      <x:c r="J12" s="64"/>
      <x:c r="K12" s="64"/>
      <x:c r="L12" s="64"/>
      <x:c r="M12" s="64"/>
      <x:c r="N12" s="64"/>
      <x:c r="O12" s="64"/>
      <x:c r="P12" s="64"/>
      <x:c r="Q12" s="64"/>
      <x:c r="R12" s="64"/>
      <x:c r="S12" s="64"/>
      <x:c r="T12" s="64"/>
      <x:c r="U12" s="64"/>
      <x:c r="V12" s="64"/>
      <x:c r="W12" s="64"/>
      <x:c r="X12" s="79" t="str">
        <x:v>Bel-Ray — High Performance Fork Oil 30W</x:v>
      </x:c>
      <x:c r="Y12" s="64"/>
      <x:c r="Z12" s="64"/>
      <x:c r="AA12" s="64"/>
      <x:c r="AB12" s="64"/>
    </x:row>
    <x:row r="13" ht="19" customHeight="1">
      <x:c r="A13" s="21" t="str">
        <x:v>cSt @ 100 °C</x:v>
      </x:c>
      <x:c r="B13" s="23" t="n">
        <x:f>IF($B$6="","",INDEX('Master Database'!$J$8:$J$124,MATCH($B$6,'Master Database'!$A$8:$A$124,0)))</x:f>
        <x:v>4.4</x:v>
      </x:c>
      <x:c r="C13" s="23" t="n">
        <x:f>IF($B$7="","",INDEX('Master Database'!$J$8:$J$124,MATCH($B$7,'Master Database'!$A$8:$A$124,0)))</x:f>
        <x:v>7.7</x:v>
      </x:c>
      <x:c r="D13" s="23" t="n">
        <x:f>IF(AND(ISNUMBER($B$20),$B$20&gt;=0,$B$20&lt;=1,ISNUMBER($B$13),ISNUMBER($C$13)),$B$20*$B$13+$B$21*$C$13,"")</x:f>
        <x:v>5.769811320754718</x:v>
      </x:c>
      <x:c r="E13" s="19"/>
      <x:c r="F13" s="19"/>
      <x:c r="G13" s="19"/>
      <x:c r="H13" s="19"/>
      <x:c r="I13" s="64"/>
      <x:c r="J13" s="64"/>
      <x:c r="K13" s="64"/>
      <x:c r="L13" s="64"/>
      <x:c r="M13" s="64"/>
      <x:c r="N13" s="64"/>
      <x:c r="O13" s="64"/>
      <x:c r="P13" s="64"/>
      <x:c r="Q13" s="64"/>
      <x:c r="R13" s="64"/>
      <x:c r="S13" s="64"/>
      <x:c r="T13" s="64"/>
      <x:c r="U13" s="64"/>
      <x:c r="V13" s="64"/>
      <x:c r="W13" s="64"/>
      <x:c r="X13" s="79" t="str">
        <x:v>Castrol — Fork Oil 5W</x:v>
      </x:c>
      <x:c r="Y13" s="64"/>
      <x:c r="Z13" s="64"/>
      <x:c r="AA13" s="64"/>
      <x:c r="AB13" s="64"/>
    </x:row>
    <x:row r="14" ht="19" customHeight="1">
      <x:c r="A14" s="21" t="str">
        <x:v>Viscosity Index</x:v>
      </x:c>
      <x:c r="B14" s="25" t="n">
        <x:f>IF($B$6="","",INDEX('Master Database'!$L$8:$L$124,MATCH($B$6,'Master Database'!$A$8:$A$124,0)))</x:f>
        <x:v>201</x:v>
      </x:c>
      <x:c r="C14" s="25" t="n">
        <x:f>IF($B$7="","",INDEX('Master Database'!$L$8:$L$124,MATCH($B$7,'Master Database'!$A$8:$A$124,0)))</x:f>
        <x:v>182</x:v>
      </x:c>
      <x:c r="D14" s="25" t="n">
        <x:f>IF(AND(ISNUMBER($B$20),$B$20&gt;=0,$B$20&lt;=1,ISNUMBER($B$14),ISNUMBER($C$14)),$B$20*$B$14+$B$21*$C$14,"")</x:f>
        <x:v>193.1132075471698</x:v>
      </x:c>
      <x:c r="E14" s="19"/>
      <x:c r="F14" s="19"/>
      <x:c r="G14" s="19"/>
      <x:c r="H14" s="19"/>
      <x:c r="I14" s="64"/>
      <x:c r="J14" s="64"/>
      <x:c r="K14" s="64"/>
      <x:c r="L14" s="64"/>
      <x:c r="M14" s="64"/>
      <x:c r="N14" s="64"/>
      <x:c r="O14" s="64"/>
      <x:c r="P14" s="64"/>
      <x:c r="Q14" s="64"/>
      <x:c r="R14" s="64"/>
      <x:c r="S14" s="64"/>
      <x:c r="T14" s="64"/>
      <x:c r="U14" s="64"/>
      <x:c r="V14" s="64"/>
      <x:c r="W14" s="64"/>
      <x:c r="X14" s="79" t="str">
        <x:v>Castrol — Synthetic Fork Oil 5W</x:v>
      </x:c>
      <x:c r="Y14" s="64"/>
      <x:c r="Z14" s="64"/>
      <x:c r="AA14" s="64"/>
      <x:c r="AB14" s="64"/>
    </x:row>
    <x:row r="15" ht="19" customHeight="1">
      <x:c r="A15" s="21" t="str">
        <x:v>Base oil / chemistry</x:v>
      </x:c>
      <x:c r="B15" s="21" t="str">
        <x:f>IF($B$6="","",INDEX('Master Database'!$R$8:$R$124,MATCH($B$6,'Master Database'!$A$8:$A$124,0)))</x:f>
        <x:v>Mineral</x:v>
      </x:c>
      <x:c r="C15" s="21" t="str">
        <x:f>IF($B$7="","",INDEX('Master Database'!$R$8:$R$124,MATCH($B$7,'Master Database'!$A$8:$A$124,0)))</x:f>
        <x:v>Mineral</x:v>
      </x:c>
      <x:c r="D15" s="21" t="str">
        <x:v>Compatibility must be confirmed</x:v>
      </x:c>
      <x:c r="E15" s="19"/>
      <x:c r="F15" s="19"/>
      <x:c r="G15" s="19"/>
      <x:c r="H15" s="19"/>
      <x:c r="I15" s="64"/>
      <x:c r="J15" s="64"/>
      <x:c r="K15" s="64"/>
      <x:c r="L15" s="64"/>
      <x:c r="M15" s="64"/>
      <x:c r="N15" s="64"/>
      <x:c r="O15" s="64"/>
      <x:c r="P15" s="64"/>
      <x:c r="Q15" s="64"/>
      <x:c r="R15" s="64"/>
      <x:c r="S15" s="64"/>
      <x:c r="T15" s="64"/>
      <x:c r="U15" s="64"/>
      <x:c r="V15" s="64"/>
      <x:c r="W15" s="64"/>
      <x:c r="X15" s="79" t="str">
        <x:v>Castrol — Fork Oil 10W</x:v>
      </x:c>
      <x:c r="Y15" s="64"/>
      <x:c r="Z15" s="64"/>
      <x:c r="AA15" s="64"/>
      <x:c r="AB15" s="64"/>
    </x:row>
    <x:row r="16" ht="19" customHeight="1">
      <x:c r="A16" s="21" t="str">
        <x:v>Application</x:v>
      </x:c>
      <x:c r="B16" s="21" t="str">
        <x:f>IF($B$6="","",INDEX('Master Database'!$D$8:$D$124,MATCH($B$6,'Master Database'!$A$8:$A$124,0)))</x:f>
        <x:v>Fork</x:v>
      </x:c>
      <x:c r="C16" s="21" t="str">
        <x:f>IF($B$7="","",INDEX('Master Database'!$D$8:$D$124,MATCH($B$7,'Master Database'!$A$8:$A$124,0)))</x:f>
        <x:v>Fork</x:v>
      </x:c>
      <x:c r="D16" s="21" t="str">
        <x:f>IF(OR(B16=C16,B16="Both",C16="Both"),"Application aligned","Application mismatch")</x:f>
        <x:v>Application aligned</x:v>
      </x:c>
      <x:c r="E16" s="19"/>
      <x:c r="F16" s="19"/>
      <x:c r="G16" s="19"/>
      <x:c r="H16" s="19"/>
      <x:c r="I16" s="64"/>
      <x:c r="J16" s="64"/>
      <x:c r="K16" s="64"/>
      <x:c r="L16" s="64"/>
      <x:c r="M16" s="64"/>
      <x:c r="N16" s="64"/>
      <x:c r="O16" s="64"/>
      <x:c r="P16" s="64"/>
      <x:c r="Q16" s="64"/>
      <x:c r="R16" s="64"/>
      <x:c r="S16" s="64"/>
      <x:c r="T16" s="64"/>
      <x:c r="U16" s="64"/>
      <x:c r="V16" s="64"/>
      <x:c r="W16" s="64"/>
      <x:c r="X16" s="79" t="str">
        <x:v>Castrol — Fork Oil 15W</x:v>
      </x:c>
      <x:c r="Y16" s="64"/>
      <x:c r="Z16" s="64"/>
      <x:c r="AA16" s="64"/>
      <x:c r="AB16" s="64"/>
    </x:row>
    <x:row r="17">
      <x:c r="A17" s="19"/>
      <x:c r="B17" s="19"/>
      <x:c r="C17" s="19"/>
      <x:c r="D17" s="19"/>
      <x:c r="E17" s="19"/>
      <x:c r="F17" s="19"/>
      <x:c r="G17" s="19"/>
      <x:c r="H17" s="19"/>
      <x:c r="I17" s="64"/>
      <x:c r="J17" s="64"/>
      <x:c r="K17" s="64"/>
      <x:c r="L17" s="64"/>
      <x:c r="M17" s="64"/>
      <x:c r="N17" s="64"/>
      <x:c r="O17" s="64"/>
      <x:c r="P17" s="64"/>
      <x:c r="Q17" s="64"/>
      <x:c r="R17" s="64"/>
      <x:c r="S17" s="64"/>
      <x:c r="T17" s="64"/>
      <x:c r="U17" s="64"/>
      <x:c r="V17" s="64"/>
      <x:c r="W17" s="64"/>
      <x:c r="X17" s="79" t="str">
        <x:v>Castrol — Fork Oil 20W</x:v>
      </x:c>
      <x:c r="Y17" s="64"/>
      <x:c r="Z17" s="64"/>
      <x:c r="AA17" s="64"/>
      <x:c r="AB17" s="64"/>
    </x:row>
    <x:row r="18">
      <x:c r="A18" s="81" t="str">
        <x:v>Approximation warning</x:v>
      </x:c>
      <x:c r="B18" s="82" t="str">
        <x:v>The ratio is a linear cSt screening estimate. Real blends can be non-linear. Use only compatible fluids, preferably within one manufacturer-approved product family.</x:v>
      </x:c>
      <x:c r="C18" s="19" t="str"/>
      <x:c r="D18" s="19" t="str"/>
      <x:c r="E18" s="19"/>
      <x:c r="F18" s="19"/>
      <x:c r="G18" s="19"/>
      <x:c r="H18" s="19"/>
      <x:c r="I18" s="64"/>
      <x:c r="J18" s="64"/>
      <x:c r="K18" s="64"/>
      <x:c r="L18" s="64"/>
      <x:c r="M18" s="64"/>
      <x:c r="N18" s="64"/>
      <x:c r="O18" s="64"/>
      <x:c r="P18" s="64"/>
      <x:c r="Q18" s="64"/>
      <x:c r="R18" s="64"/>
      <x:c r="S18" s="64"/>
      <x:c r="T18" s="64"/>
      <x:c r="U18" s="64"/>
      <x:c r="V18" s="64"/>
      <x:c r="W18" s="64"/>
      <x:c r="X18" s="79" t="str">
        <x:v>Fuchs Silkolene — RSF 2.5</x:v>
      </x:c>
      <x:c r="Y18" s="64"/>
      <x:c r="Z18" s="64"/>
      <x:c r="AA18" s="64"/>
      <x:c r="AB18" s="64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64"/>
      <x:c r="J19" s="64"/>
      <x:c r="K19" s="64"/>
      <x:c r="L19" s="64"/>
      <x:c r="M19" s="64"/>
      <x:c r="N19" s="64"/>
      <x:c r="O19" s="64"/>
      <x:c r="P19" s="64"/>
      <x:c r="Q19" s="64"/>
      <x:c r="R19" s="64"/>
      <x:c r="S19" s="64"/>
      <x:c r="T19" s="64"/>
      <x:c r="U19" s="64"/>
      <x:c r="V19" s="64"/>
      <x:c r="W19" s="64"/>
      <x:c r="X19" s="79" t="str">
        <x:v>Fuchs Silkolene — RSF 5</x:v>
      </x:c>
      <x:c r="Y19" s="64"/>
      <x:c r="Z19" s="64"/>
      <x:c r="AA19" s="64"/>
      <x:c r="AB19" s="64"/>
    </x:row>
    <x:row r="20">
      <x:c r="A20" s="19" t="str">
        <x:v>Fluid A share by volume</x:v>
      </x:c>
      <x:c r="B20" s="83" t="n">
        <x:f>IF(OR(NOT(ISNUMBER($B$8)),NOT(ISNUMBER($B$12)),NOT(ISNUMBER($C$12)),$B$12=$C$12),"",($B$8-$C$12)/($B$12-$C$12))</x:f>
        <x:v>0.5849056603773585</x:v>
      </x:c>
      <x:c r="C20" s="19"/>
      <x:c r="D20" s="19"/>
      <x:c r="E20" s="19"/>
      <x:c r="F20" s="19"/>
      <x:c r="G20" s="19"/>
      <x:c r="H20" s="19"/>
      <x:c r="I20" s="64"/>
      <x:c r="J20" s="64"/>
      <x:c r="K20" s="64"/>
      <x:c r="L20" s="64"/>
      <x:c r="M20" s="64"/>
      <x:c r="N20" s="64"/>
      <x:c r="O20" s="64"/>
      <x:c r="P20" s="64"/>
      <x:c r="Q20" s="64"/>
      <x:c r="R20" s="64"/>
      <x:c r="S20" s="64"/>
      <x:c r="T20" s="64"/>
      <x:c r="U20" s="64"/>
      <x:c r="V20" s="64"/>
      <x:c r="W20" s="64"/>
      <x:c r="X20" s="79" t="str">
        <x:v>Fuchs Silkolene — RSF 7.5</x:v>
      </x:c>
      <x:c r="Y20" s="64"/>
      <x:c r="Z20" s="64"/>
      <x:c r="AA20" s="64"/>
      <x:c r="AB20" s="64"/>
    </x:row>
    <x:row r="21">
      <x:c r="A21" s="19" t="str">
        <x:v>Fluid B share by volume</x:v>
      </x:c>
      <x:c r="B21" s="83" t="n">
        <x:f>IF(B20="","",1-B20)</x:f>
        <x:v>0.41509433962264153</x:v>
      </x:c>
      <x:c r="C21" s="19"/>
      <x:c r="D21" s="19"/>
      <x:c r="E21" s="19"/>
      <x:c r="F21" s="19"/>
      <x:c r="G21" s="19"/>
      <x:c r="H21" s="19"/>
      <x:c r="I21" s="64"/>
      <x:c r="J21" s="64"/>
      <x:c r="K21" s="64"/>
      <x:c r="L21" s="64"/>
      <x:c r="M21" s="64"/>
      <x:c r="N21" s="64"/>
      <x:c r="O21" s="64"/>
      <x:c r="P21" s="64"/>
      <x:c r="Q21" s="64"/>
      <x:c r="R21" s="64"/>
      <x:c r="S21" s="64"/>
      <x:c r="T21" s="64"/>
      <x:c r="U21" s="64"/>
      <x:c r="V21" s="64"/>
      <x:c r="W21" s="64"/>
      <x:c r="X21" s="79" t="str">
        <x:v>Fuchs Silkolene — RSF 10</x:v>
      </x:c>
      <x:c r="Y21" s="64"/>
      <x:c r="Z21" s="64"/>
      <x:c r="AA21" s="64"/>
      <x:c r="AB21" s="64"/>
    </x:row>
    <x:row r="22">
      <x:c r="A22" s="19" t="str">
        <x:v>Status</x:v>
      </x:c>
      <x:c r="B22" s="19" t="str">
        <x:f>IF(OR($B$20="",$B$21=""),"Missing or unsuitable inputs",IF(OR($B$20&lt;0,$B$20&gt;1),"Target is outside the two-fluid viscosity range",IF($B$15&lt;&gt;$C$15,"Ratio calculated; chemistry differs or is unknown","Approximate ratio calculated; confirm manufacturer compatibility")))</x:f>
        <x:v>Approximate ratio calculated; confirm manufacturer compatibility</x:v>
      </x:c>
      <x:c r="C22" s="19"/>
      <x:c r="D22" s="19"/>
      <x:c r="E22" s="19"/>
      <x:c r="F22" s="19"/>
      <x:c r="G22" s="19"/>
      <x:c r="H22" s="19"/>
      <x:c r="I22" s="64"/>
      <x:c r="J22" s="64"/>
      <x:c r="K22" s="64"/>
      <x:c r="L22" s="64"/>
      <x:c r="M22" s="64"/>
      <x:c r="N22" s="64"/>
      <x:c r="O22" s="64"/>
      <x:c r="P22" s="64"/>
      <x:c r="Q22" s="64"/>
      <x:c r="R22" s="64"/>
      <x:c r="S22" s="64"/>
      <x:c r="T22" s="64"/>
      <x:c r="U22" s="64"/>
      <x:c r="V22" s="64"/>
      <x:c r="W22" s="64"/>
      <x:c r="X22" s="79" t="str">
        <x:v>Fuchs Silkolene — RSF 15</x:v>
      </x:c>
      <x:c r="Y22" s="64"/>
      <x:c r="Z22" s="64"/>
      <x:c r="AA22" s="64"/>
      <x:c r="AB22" s="64"/>
    </x:row>
    <x:row r="23">
      <x:c r="A23" s="19"/>
      <x:c r="B23" s="19"/>
      <x:c r="C23" s="19"/>
      <x:c r="D23" s="19"/>
      <x:c r="E23" s="19"/>
      <x:c r="F23" s="19"/>
      <x:c r="G23" s="19"/>
      <x:c r="H23" s="19"/>
      <x:c r="I23" s="64"/>
      <x:c r="J23" s="64"/>
      <x:c r="K23" s="64"/>
      <x:c r="L23" s="64"/>
      <x:c r="M23" s="64"/>
      <x:c r="N23" s="64"/>
      <x:c r="O23" s="64"/>
      <x:c r="P23" s="64"/>
      <x:c r="Q23" s="64"/>
      <x:c r="R23" s="64"/>
      <x:c r="S23" s="64"/>
      <x:c r="T23" s="64"/>
      <x:c r="U23" s="64"/>
      <x:c r="V23" s="64"/>
      <x:c r="W23" s="64"/>
      <x:c r="X23" s="79" t="str">
        <x:v>Honda — Honda Ultra Cushion Oil SS-8</x:v>
      </x:c>
      <x:c r="Y23" s="64"/>
      <x:c r="Z23" s="64"/>
      <x:c r="AA23" s="64"/>
      <x:c r="AB23" s="64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64"/>
      <x:c r="J24" s="64"/>
      <x:c r="K24" s="64"/>
      <x:c r="L24" s="64"/>
      <x:c r="M24" s="64"/>
      <x:c r="N24" s="64"/>
      <x:c r="O24" s="64"/>
      <x:c r="P24" s="64"/>
      <x:c r="Q24" s="64"/>
      <x:c r="R24" s="64"/>
      <x:c r="S24" s="64"/>
      <x:c r="T24" s="64"/>
      <x:c r="U24" s="64"/>
      <x:c r="V24" s="64"/>
      <x:c r="W24" s="64"/>
      <x:c r="X24" s="79" t="str">
        <x:v>Honda — Pro Honda Suspension Fluid SS-7</x:v>
      </x:c>
      <x:c r="Y24" s="64"/>
      <x:c r="Z24" s="64"/>
      <x:c r="AA24" s="64"/>
      <x:c r="AB24" s="64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64"/>
      <x:c r="J25" s="64"/>
      <x:c r="K25" s="64"/>
      <x:c r="L25" s="64"/>
      <x:c r="M25" s="64"/>
      <x:c r="N25" s="64"/>
      <x:c r="O25" s="64"/>
      <x:c r="P25" s="64"/>
      <x:c r="Q25" s="64"/>
      <x:c r="R25" s="64"/>
      <x:c r="S25" s="64"/>
      <x:c r="T25" s="64"/>
      <x:c r="U25" s="64"/>
      <x:c r="V25" s="64"/>
      <x:c r="W25" s="64"/>
      <x:c r="X25" s="79" t="str">
        <x:v>Kawasaki — KHL 15-10 Fork Oil</x:v>
      </x:c>
      <x:c r="Y25" s="64"/>
      <x:c r="Z25" s="64"/>
      <x:c r="AA25" s="64"/>
      <x:c r="AB25" s="64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64"/>
      <x:c r="J26" s="64"/>
      <x:c r="K26" s="64"/>
      <x:c r="L26" s="64"/>
      <x:c r="M26" s="64"/>
      <x:c r="N26" s="64"/>
      <x:c r="O26" s="64"/>
      <x:c r="P26" s="64"/>
      <x:c r="Q26" s="64"/>
      <x:c r="R26" s="64"/>
      <x:c r="S26" s="64"/>
      <x:c r="T26" s="64"/>
      <x:c r="U26" s="64"/>
      <x:c r="V26" s="64"/>
      <x:c r="W26" s="64"/>
      <x:c r="X26" s="79" t="str">
        <x:v>KYB — 01M Fork Oil</x:v>
      </x:c>
      <x:c r="Y26" s="64"/>
      <x:c r="Z26" s="64"/>
      <x:c r="AA26" s="64"/>
      <x:c r="AB26" s="64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64"/>
      <x:c r="J27" s="64"/>
      <x:c r="K27" s="64"/>
      <x:c r="L27" s="64"/>
      <x:c r="M27" s="64"/>
      <x:c r="N27" s="64"/>
      <x:c r="O27" s="64"/>
      <x:c r="P27" s="64"/>
      <x:c r="Q27" s="64"/>
      <x:c r="R27" s="64"/>
      <x:c r="S27" s="64"/>
      <x:c r="T27" s="64"/>
      <x:c r="U27" s="64"/>
      <x:c r="V27" s="64"/>
      <x:c r="W27" s="64"/>
      <x:c r="X27" s="79" t="str">
        <x:v>KYB — K2C Fork Oil</x:v>
      </x:c>
      <x:c r="Y27" s="64"/>
      <x:c r="Z27" s="64"/>
      <x:c r="AA27" s="64"/>
      <x:c r="AB27" s="64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64"/>
      <x:c r="J28" s="64"/>
      <x:c r="K28" s="64"/>
      <x:c r="L28" s="64"/>
      <x:c r="M28" s="64"/>
      <x:c r="N28" s="64"/>
      <x:c r="O28" s="64"/>
      <x:c r="P28" s="64"/>
      <x:c r="Q28" s="64"/>
      <x:c r="R28" s="64"/>
      <x:c r="S28" s="64"/>
      <x:c r="T28" s="64"/>
      <x:c r="U28" s="64"/>
      <x:c r="V28" s="64"/>
      <x:c r="W28" s="64"/>
      <x:c r="X28" s="79" t="str">
        <x:v>KYB — K2C-01 Fork Oil</x:v>
      </x:c>
      <x:c r="Y28" s="64"/>
      <x:c r="Z28" s="64"/>
      <x:c r="AA28" s="64"/>
      <x:c r="AB28" s="64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64"/>
      <x:c r="J29" s="64"/>
      <x:c r="K29" s="64"/>
      <x:c r="L29" s="64"/>
      <x:c r="M29" s="64"/>
      <x:c r="N29" s="64"/>
      <x:c r="O29" s="64"/>
      <x:c r="P29" s="64"/>
      <x:c r="Q29" s="64"/>
      <x:c r="R29" s="64"/>
      <x:c r="S29" s="64"/>
      <x:c r="T29" s="64"/>
      <x:c r="U29" s="64"/>
      <x:c r="V29" s="64"/>
      <x:c r="W29" s="64"/>
      <x:c r="X29" s="79" t="str">
        <x:v>Liqui Moly — Motorbike Fork Oil 5W Light</x:v>
      </x:c>
      <x:c r="Y29" s="64"/>
      <x:c r="Z29" s="64"/>
      <x:c r="AA29" s="64"/>
      <x:c r="AB29" s="64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64"/>
      <x:c r="J30" s="64"/>
      <x:c r="K30" s="64"/>
      <x:c r="L30" s="64"/>
      <x:c r="M30" s="64"/>
      <x:c r="N30" s="64"/>
      <x:c r="O30" s="64"/>
      <x:c r="P30" s="64"/>
      <x:c r="Q30" s="64"/>
      <x:c r="R30" s="64"/>
      <x:c r="S30" s="64"/>
      <x:c r="T30" s="64"/>
      <x:c r="U30" s="64"/>
      <x:c r="V30" s="64"/>
      <x:c r="W30" s="64"/>
      <x:c r="X30" s="79" t="str">
        <x:v>Liqui Moly — Motorbike Fork Oil 10W Medium</x:v>
      </x:c>
      <x:c r="Y30" s="64"/>
      <x:c r="Z30" s="64"/>
      <x:c r="AA30" s="64"/>
      <x:c r="AB30" s="64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64"/>
      <x:c r="J31" s="64"/>
      <x:c r="K31" s="64"/>
      <x:c r="L31" s="64"/>
      <x:c r="M31" s="64"/>
      <x:c r="N31" s="64"/>
      <x:c r="O31" s="64"/>
      <x:c r="P31" s="64"/>
      <x:c r="Q31" s="64"/>
      <x:c r="R31" s="64"/>
      <x:c r="S31" s="64"/>
      <x:c r="T31" s="64"/>
      <x:c r="U31" s="64"/>
      <x:c r="V31" s="64"/>
      <x:c r="W31" s="64"/>
      <x:c r="X31" s="79" t="str">
        <x:v>Liqui Moly — Motorbike Fork Oil 15W Heavy</x:v>
      </x:c>
      <x:c r="Y31" s="64"/>
      <x:c r="Z31" s="64"/>
      <x:c r="AA31" s="64"/>
      <x:c r="AB31" s="64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64"/>
      <x:c r="J32" s="64"/>
      <x:c r="K32" s="64"/>
      <x:c r="L32" s="64"/>
      <x:c r="M32" s="64"/>
      <x:c r="N32" s="64"/>
      <x:c r="O32" s="64"/>
      <x:c r="P32" s="64"/>
      <x:c r="Q32" s="64"/>
      <x:c r="R32" s="64"/>
      <x:c r="S32" s="64"/>
      <x:c r="T32" s="64"/>
      <x:c r="U32" s="64"/>
      <x:c r="V32" s="64"/>
      <x:c r="W32" s="64"/>
      <x:c r="X32" s="79" t="str">
        <x:v>Lucas Oil — Synthetic Fork Oil Light 5WT</x:v>
      </x:c>
      <x:c r="Y32" s="64"/>
      <x:c r="Z32" s="64"/>
      <x:c r="AA32" s="64"/>
      <x:c r="AB32" s="64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64"/>
      <x:c r="J33" s="64"/>
      <x:c r="K33" s="64"/>
      <x:c r="L33" s="64"/>
      <x:c r="M33" s="64"/>
      <x:c r="N33" s="64"/>
      <x:c r="O33" s="64"/>
      <x:c r="P33" s="64"/>
      <x:c r="Q33" s="64"/>
      <x:c r="R33" s="64"/>
      <x:c r="S33" s="64"/>
      <x:c r="T33" s="64"/>
      <x:c r="U33" s="64"/>
      <x:c r="V33" s="64"/>
      <x:c r="W33" s="64"/>
      <x:c r="X33" s="79" t="str">
        <x:v>Lucas Oil — Synthetic Fork Oil Medium 10WT</x:v>
      </x:c>
      <x:c r="Y33" s="64"/>
      <x:c r="Z33" s="64"/>
      <x:c r="AA33" s="64"/>
      <x:c r="AB33" s="64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64"/>
      <x:c r="J34" s="64"/>
      <x:c r="K34" s="64"/>
      <x:c r="L34" s="64"/>
      <x:c r="M34" s="64"/>
      <x:c r="N34" s="64"/>
      <x:c r="O34" s="64"/>
      <x:c r="P34" s="64"/>
      <x:c r="Q34" s="64"/>
      <x:c r="R34" s="64"/>
      <x:c r="S34" s="64"/>
      <x:c r="T34" s="64"/>
      <x:c r="U34" s="64"/>
      <x:c r="V34" s="64"/>
      <x:c r="W34" s="64"/>
      <x:c r="X34" s="79" t="str">
        <x:v>Lucas Oil — Synthetic Fork Oil Heavy 15WT</x:v>
      </x:c>
      <x:c r="Y34" s="64"/>
      <x:c r="Z34" s="64"/>
      <x:c r="AA34" s="64"/>
      <x:c r="AB34" s="64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64"/>
      <x:c r="J35" s="64"/>
      <x:c r="K35" s="64"/>
      <x:c r="L35" s="64"/>
      <x:c r="M35" s="64"/>
      <x:c r="N35" s="64"/>
      <x:c r="O35" s="64"/>
      <x:c r="P35" s="64"/>
      <x:c r="Q35" s="64"/>
      <x:c r="R35" s="64"/>
      <x:c r="S35" s="64"/>
      <x:c r="T35" s="64"/>
      <x:c r="U35" s="64"/>
      <x:c r="V35" s="64"/>
      <x:c r="W35" s="64"/>
      <x:c r="X35" s="79" t="str">
        <x:v>Lucas Oil — Synthetic Fork Oil Extra Heavy 20WT</x:v>
      </x:c>
      <x:c r="Y35" s="64"/>
      <x:c r="Z35" s="64"/>
      <x:c r="AA35" s="64"/>
      <x:c r="AB35" s="64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64"/>
      <x:c r="J36" s="64"/>
      <x:c r="K36" s="64"/>
      <x:c r="L36" s="64"/>
      <x:c r="M36" s="64"/>
      <x:c r="N36" s="64"/>
      <x:c r="O36" s="64"/>
      <x:c r="P36" s="64"/>
      <x:c r="Q36" s="64"/>
      <x:c r="R36" s="64"/>
      <x:c r="S36" s="64"/>
      <x:c r="T36" s="64"/>
      <x:c r="U36" s="64"/>
      <x:c r="V36" s="64"/>
      <x:c r="W36" s="64"/>
      <x:c r="X36" s="79" t="str">
        <x:v>Lucas Oil — S1 Racing Suspension Fluid</x:v>
      </x:c>
      <x:c r="Y36" s="64"/>
      <x:c r="Z36" s="64"/>
      <x:c r="AA36" s="64"/>
      <x:c r="AB36" s="64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64"/>
      <x:c r="J37" s="64"/>
      <x:c r="K37" s="64"/>
      <x:c r="L37" s="64"/>
      <x:c r="M37" s="64"/>
      <x:c r="N37" s="64"/>
      <x:c r="O37" s="64"/>
      <x:c r="P37" s="64"/>
      <x:c r="Q37" s="64"/>
      <x:c r="R37" s="64"/>
      <x:c r="S37" s="64"/>
      <x:c r="T37" s="64"/>
      <x:c r="U37" s="64"/>
      <x:c r="V37" s="64"/>
      <x:c r="W37" s="64"/>
      <x:c r="X37" s="79" t="str">
        <x:v>Lucas Oil — S2 Racing Suspension Fluid</x:v>
      </x:c>
      <x:c r="Y37" s="64"/>
      <x:c r="Z37" s="64"/>
      <x:c r="AA37" s="64"/>
      <x:c r="AB37" s="64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64"/>
      <x:c r="J38" s="64"/>
      <x:c r="K38" s="64"/>
      <x:c r="L38" s="64"/>
      <x:c r="M38" s="64"/>
      <x:c r="N38" s="64"/>
      <x:c r="O38" s="64"/>
      <x:c r="P38" s="64"/>
      <x:c r="Q38" s="64"/>
      <x:c r="R38" s="64"/>
      <x:c r="S38" s="64"/>
      <x:c r="T38" s="64"/>
      <x:c r="U38" s="64"/>
      <x:c r="V38" s="64"/>
      <x:c r="W38" s="64"/>
      <x:c r="X38" s="79" t="str">
        <x:v>Maxima — Synthetic Racing Shock Fluid 0WT</x:v>
      </x:c>
      <x:c r="Y38" s="64"/>
      <x:c r="Z38" s="64"/>
      <x:c r="AA38" s="64"/>
      <x:c r="AB38" s="64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64"/>
      <x:c r="J39" s="64"/>
      <x:c r="K39" s="64"/>
      <x:c r="L39" s="64"/>
      <x:c r="M39" s="64"/>
      <x:c r="N39" s="64"/>
      <x:c r="O39" s="64"/>
      <x:c r="P39" s="64"/>
      <x:c r="Q39" s="64"/>
      <x:c r="R39" s="64"/>
      <x:c r="S39" s="64"/>
      <x:c r="T39" s="64"/>
      <x:c r="U39" s="64"/>
      <x:c r="V39" s="64"/>
      <x:c r="W39" s="64"/>
      <x:c r="X39" s="79" t="str">
        <x:v>Maxima — Racing Shock Fluid 3WT Light</x:v>
      </x:c>
      <x:c r="Y39" s="64"/>
      <x:c r="Z39" s="64"/>
      <x:c r="AA39" s="64"/>
      <x:c r="AB39" s="64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64"/>
      <x:c r="J40" s="64"/>
      <x:c r="K40" s="64"/>
      <x:c r="L40" s="64"/>
      <x:c r="M40" s="64"/>
      <x:c r="N40" s="64"/>
      <x:c r="O40" s="64"/>
      <x:c r="P40" s="64"/>
      <x:c r="Q40" s="64"/>
      <x:c r="R40" s="64"/>
      <x:c r="S40" s="64"/>
      <x:c r="T40" s="64"/>
      <x:c r="U40" s="64"/>
      <x:c r="V40" s="64"/>
      <x:c r="W40" s="64"/>
      <x:c r="X40" s="79" t="str">
        <x:v>Maxima — Synthetic Racing Shock Fluid 3WT</x:v>
      </x:c>
      <x:c r="Y40" s="64"/>
      <x:c r="Z40" s="64"/>
      <x:c r="AA40" s="64"/>
      <x:c r="AB40" s="64"/>
    </x:row>
    <x:row r="41">
      <x:c r="A41" s="19"/>
      <x:c r="B41" s="19"/>
      <x:c r="C41" s="19"/>
      <x:c r="D41" s="19"/>
      <x:c r="E41" s="19"/>
      <x:c r="F41" s="19"/>
      <x:c r="G41" s="19"/>
      <x:c r="H41" s="19"/>
      <x:c r="I41" s="64"/>
      <x:c r="J41" s="64"/>
      <x:c r="K41" s="64"/>
      <x:c r="L41" s="64"/>
      <x:c r="M41" s="64"/>
      <x:c r="N41" s="64"/>
      <x:c r="O41" s="64"/>
      <x:c r="P41" s="64"/>
      <x:c r="Q41" s="64"/>
      <x:c r="R41" s="64"/>
      <x:c r="S41" s="64"/>
      <x:c r="T41" s="64"/>
      <x:c r="U41" s="64"/>
      <x:c r="V41" s="64"/>
      <x:c r="W41" s="64"/>
      <x:c r="X41" s="79" t="str">
        <x:v>Maxima — Racing Fork Fluid 5WT</x:v>
      </x:c>
      <x:c r="Y41" s="64"/>
      <x:c r="Z41" s="64"/>
      <x:c r="AA41" s="64"/>
      <x:c r="AB41" s="64"/>
    </x:row>
    <x:row r="42">
      <x:c r="A42" s="19"/>
      <x:c r="B42" s="19"/>
      <x:c r="C42" s="19"/>
      <x:c r="D42" s="19"/>
      <x:c r="E42" s="19"/>
      <x:c r="F42" s="19"/>
      <x:c r="G42" s="19"/>
      <x:c r="H42" s="19"/>
      <x:c r="I42" s="64"/>
      <x:c r="J42" s="64"/>
      <x:c r="K42" s="64"/>
      <x:c r="L42" s="64"/>
      <x:c r="M42" s="64"/>
      <x:c r="N42" s="64"/>
      <x:c r="O42" s="64"/>
      <x:c r="P42" s="64"/>
      <x:c r="Q42" s="64"/>
      <x:c r="R42" s="64"/>
      <x:c r="S42" s="64"/>
      <x:c r="T42" s="64"/>
      <x:c r="U42" s="64"/>
      <x:c r="V42" s="64"/>
      <x:c r="W42" s="64"/>
      <x:c r="X42" s="79" t="str">
        <x:v>Maxima — Racing Fork Fluid 7WT</x:v>
      </x:c>
      <x:c r="Y42" s="64"/>
      <x:c r="Z42" s="64"/>
      <x:c r="AA42" s="64"/>
      <x:c r="AB42" s="64"/>
    </x:row>
    <x:row r="43">
      <x:c r="A43" s="19"/>
      <x:c r="B43" s="19"/>
      <x:c r="C43" s="19"/>
      <x:c r="D43" s="19"/>
      <x:c r="E43" s="19"/>
      <x:c r="F43" s="19"/>
      <x:c r="G43" s="19"/>
      <x:c r="H43" s="19"/>
      <x:c r="I43" s="64"/>
      <x:c r="J43" s="64"/>
      <x:c r="K43" s="64"/>
      <x:c r="L43" s="64"/>
      <x:c r="M43" s="64"/>
      <x:c r="N43" s="64"/>
      <x:c r="O43" s="64"/>
      <x:c r="P43" s="64"/>
      <x:c r="Q43" s="64"/>
      <x:c r="R43" s="64"/>
      <x:c r="S43" s="64"/>
      <x:c r="T43" s="64"/>
      <x:c r="U43" s="64"/>
      <x:c r="V43" s="64"/>
      <x:c r="W43" s="64"/>
      <x:c r="X43" s="79" t="str">
        <x:v>Maxima — Racing Shock Fluid 7WT Medium</x:v>
      </x:c>
      <x:c r="Y43" s="64"/>
      <x:c r="Z43" s="64"/>
      <x:c r="AA43" s="64"/>
      <x:c r="AB43" s="64"/>
    </x:row>
    <x:row r="44">
      <x:c r="A44" s="19"/>
      <x:c r="B44" s="19"/>
      <x:c r="C44" s="19"/>
      <x:c r="D44" s="19"/>
      <x:c r="E44" s="19"/>
      <x:c r="F44" s="19"/>
      <x:c r="G44" s="19"/>
      <x:c r="H44" s="19"/>
      <x:c r="I44" s="64"/>
      <x:c r="J44" s="64"/>
      <x:c r="K44" s="64"/>
      <x:c r="L44" s="64"/>
      <x:c r="M44" s="64"/>
      <x:c r="N44" s="64"/>
      <x:c r="O44" s="64"/>
      <x:c r="P44" s="64"/>
      <x:c r="Q44" s="64"/>
      <x:c r="R44" s="64"/>
      <x:c r="S44" s="64"/>
      <x:c r="T44" s="64"/>
      <x:c r="U44" s="64"/>
      <x:c r="V44" s="64"/>
      <x:c r="W44" s="64"/>
      <x:c r="X44" s="79" t="str">
        <x:v>Maxima — Racing Fork Fluid 10WT</x:v>
      </x:c>
      <x:c r="Y44" s="64"/>
      <x:c r="Z44" s="64"/>
      <x:c r="AA44" s="64"/>
      <x:c r="AB44" s="64"/>
    </x:row>
    <x:row r="45">
      <x:c r="A45" s="19"/>
      <x:c r="B45" s="19"/>
      <x:c r="C45" s="19"/>
      <x:c r="D45" s="19"/>
      <x:c r="E45" s="19"/>
      <x:c r="F45" s="19"/>
      <x:c r="G45" s="19"/>
      <x:c r="H45" s="19"/>
      <x:c r="I45" s="64"/>
      <x:c r="J45" s="64"/>
      <x:c r="K45" s="64"/>
      <x:c r="L45" s="64"/>
      <x:c r="M45" s="64"/>
      <x:c r="N45" s="64"/>
      <x:c r="O45" s="64"/>
      <x:c r="P45" s="64"/>
      <x:c r="Q45" s="64"/>
      <x:c r="R45" s="64"/>
      <x:c r="S45" s="64"/>
      <x:c r="T45" s="64"/>
      <x:c r="U45" s="64"/>
      <x:c r="V45" s="64"/>
      <x:c r="W45" s="64"/>
      <x:c r="X45" s="79" t="str">
        <x:v>Maxima — Racing Shock Fluid 10WT Heavy</x:v>
      </x:c>
      <x:c r="Y45" s="64"/>
      <x:c r="Z45" s="64"/>
      <x:c r="AA45" s="64"/>
      <x:c r="AB45" s="64"/>
    </x:row>
    <x:row r="46">
      <x:c r="A46" s="19"/>
      <x:c r="B46" s="19"/>
      <x:c r="C46" s="19"/>
      <x:c r="D46" s="19"/>
      <x:c r="E46" s="19"/>
      <x:c r="F46" s="19"/>
      <x:c r="G46" s="19"/>
      <x:c r="H46" s="19"/>
      <x:c r="I46" s="64"/>
      <x:c r="J46" s="64"/>
      <x:c r="K46" s="64"/>
      <x:c r="L46" s="64"/>
      <x:c r="M46" s="64"/>
      <x:c r="N46" s="64"/>
      <x:c r="O46" s="64"/>
      <x:c r="P46" s="64"/>
      <x:c r="Q46" s="64"/>
      <x:c r="R46" s="64"/>
      <x:c r="S46" s="64"/>
      <x:c r="T46" s="64"/>
      <x:c r="U46" s="64"/>
      <x:c r="V46" s="64"/>
      <x:c r="W46" s="64"/>
      <x:c r="X46" s="79" t="str">
        <x:v>Maxima — Racing Fork Fluid 15WT</x:v>
      </x:c>
      <x:c r="Y46" s="64"/>
      <x:c r="Z46" s="64"/>
      <x:c r="AA46" s="64"/>
      <x:c r="AB46" s="64"/>
    </x:row>
    <x:row r="47">
      <x:c r="A47" s="19"/>
      <x:c r="B47" s="19"/>
      <x:c r="C47" s="19"/>
      <x:c r="D47" s="19"/>
      <x:c r="E47" s="19"/>
      <x:c r="F47" s="19"/>
      <x:c r="G47" s="19"/>
      <x:c r="H47" s="19"/>
      <x:c r="I47" s="64"/>
      <x:c r="J47" s="64"/>
      <x:c r="K47" s="64"/>
      <x:c r="L47" s="64"/>
      <x:c r="M47" s="64"/>
      <x:c r="N47" s="64"/>
      <x:c r="O47" s="64"/>
      <x:c r="P47" s="64"/>
      <x:c r="Q47" s="64"/>
      <x:c r="R47" s="64"/>
      <x:c r="S47" s="64"/>
      <x:c r="T47" s="64"/>
      <x:c r="U47" s="64"/>
      <x:c r="V47" s="64"/>
      <x:c r="W47" s="64"/>
      <x:c r="X47" s="79" t="str">
        <x:v>Motorex — Racing Fork Oil 2.5W</x:v>
      </x:c>
      <x:c r="Y47" s="64"/>
      <x:c r="Z47" s="64"/>
      <x:c r="AA47" s="64"/>
      <x:c r="AB47" s="64"/>
    </x:row>
    <x:row r="48">
      <x:c r="A48" s="19"/>
      <x:c r="B48" s="19"/>
      <x:c r="C48" s="19"/>
      <x:c r="D48" s="19"/>
      <x:c r="E48" s="19"/>
      <x:c r="F48" s="19"/>
      <x:c r="G48" s="19"/>
      <x:c r="H48" s="19"/>
      <x:c r="I48" s="64"/>
      <x:c r="J48" s="64"/>
      <x:c r="K48" s="64"/>
      <x:c r="L48" s="64"/>
      <x:c r="M48" s="64"/>
      <x:c r="N48" s="64"/>
      <x:c r="O48" s="64"/>
      <x:c r="P48" s="64"/>
      <x:c r="Q48" s="64"/>
      <x:c r="R48" s="64"/>
      <x:c r="S48" s="64"/>
      <x:c r="T48" s="64"/>
      <x:c r="U48" s="64"/>
      <x:c r="V48" s="64"/>
      <x:c r="W48" s="64"/>
      <x:c r="X48" s="79" t="str">
        <x:v>Motorex — Racing Fork Oil 4W</x:v>
      </x:c>
      <x:c r="Y48" s="64"/>
      <x:c r="Z48" s="64"/>
      <x:c r="AA48" s="64"/>
      <x:c r="AB48" s="64"/>
    </x:row>
    <x:row r="49">
      <x:c r="A49" s="19"/>
      <x:c r="B49" s="19"/>
      <x:c r="C49" s="19"/>
      <x:c r="D49" s="19"/>
      <x:c r="E49" s="19"/>
      <x:c r="F49" s="19"/>
      <x:c r="G49" s="19"/>
      <x:c r="H49" s="19"/>
      <x:c r="I49" s="64"/>
      <x:c r="J49" s="64"/>
      <x:c r="K49" s="64"/>
      <x:c r="L49" s="64"/>
      <x:c r="M49" s="64"/>
      <x:c r="N49" s="64"/>
      <x:c r="O49" s="64"/>
      <x:c r="P49" s="64"/>
      <x:c r="Q49" s="64"/>
      <x:c r="R49" s="64"/>
      <x:c r="S49" s="64"/>
      <x:c r="T49" s="64"/>
      <x:c r="U49" s="64"/>
      <x:c r="V49" s="64"/>
      <x:c r="W49" s="64"/>
      <x:c r="X49" s="79" t="str">
        <x:v>Motorex — Racing Fork Oil 5W</x:v>
      </x:c>
      <x:c r="Y49" s="64"/>
      <x:c r="Z49" s="64"/>
      <x:c r="AA49" s="64"/>
      <x:c r="AB49" s="64"/>
    </x:row>
    <x:row r="50">
      <x:c r="A50" s="19"/>
      <x:c r="B50" s="19"/>
      <x:c r="C50" s="19"/>
      <x:c r="D50" s="19"/>
      <x:c r="E50" s="19"/>
      <x:c r="F50" s="19"/>
      <x:c r="G50" s="19"/>
      <x:c r="H50" s="19"/>
      <x:c r="I50" s="64"/>
      <x:c r="J50" s="64"/>
      <x:c r="K50" s="64"/>
      <x:c r="L50" s="64"/>
      <x:c r="M50" s="64"/>
      <x:c r="N50" s="64"/>
      <x:c r="O50" s="64"/>
      <x:c r="P50" s="64"/>
      <x:c r="Q50" s="64"/>
      <x:c r="R50" s="64"/>
      <x:c r="S50" s="64"/>
      <x:c r="T50" s="64"/>
      <x:c r="U50" s="64"/>
      <x:c r="V50" s="64"/>
      <x:c r="W50" s="64"/>
      <x:c r="X50" s="79" t="str">
        <x:v>Motorex — Racing Fork Oil 7.5W</x:v>
      </x:c>
      <x:c r="Y50" s="64"/>
      <x:c r="Z50" s="64"/>
      <x:c r="AA50" s="64"/>
      <x:c r="AB50" s="64"/>
    </x:row>
    <x:row r="51">
      <x:c r="A51" s="19"/>
      <x:c r="B51" s="19"/>
      <x:c r="C51" s="19"/>
      <x:c r="D51" s="19"/>
      <x:c r="E51" s="19"/>
      <x:c r="F51" s="19"/>
      <x:c r="G51" s="19"/>
      <x:c r="H51" s="19"/>
      <x:c r="I51" s="64"/>
      <x:c r="J51" s="64"/>
      <x:c r="K51" s="64"/>
      <x:c r="L51" s="64"/>
      <x:c r="M51" s="64"/>
      <x:c r="N51" s="64"/>
      <x:c r="O51" s="64"/>
      <x:c r="P51" s="64"/>
      <x:c r="Q51" s="64"/>
      <x:c r="R51" s="64"/>
      <x:c r="S51" s="64"/>
      <x:c r="T51" s="64"/>
      <x:c r="U51" s="64"/>
      <x:c r="V51" s="64"/>
      <x:c r="W51" s="64"/>
      <x:c r="X51" s="79" t="str">
        <x:v>Motorex — Racing Fork Oil 10W</x:v>
      </x:c>
      <x:c r="Y51" s="64"/>
      <x:c r="Z51" s="64"/>
      <x:c r="AA51" s="64"/>
      <x:c r="AB51" s="64"/>
    </x:row>
    <x:row r="52">
      <x:c r="A52" s="19"/>
      <x:c r="B52" s="19"/>
      <x:c r="C52" s="19"/>
      <x:c r="D52" s="19"/>
      <x:c r="E52" s="19"/>
      <x:c r="F52" s="19"/>
      <x:c r="G52" s="19"/>
      <x:c r="H52" s="19"/>
      <x:c r="I52" s="64"/>
      <x:c r="J52" s="64"/>
      <x:c r="K52" s="64"/>
      <x:c r="L52" s="64"/>
      <x:c r="M52" s="64"/>
      <x:c r="N52" s="64"/>
      <x:c r="O52" s="64"/>
      <x:c r="P52" s="64"/>
      <x:c r="Q52" s="64"/>
      <x:c r="R52" s="64"/>
      <x:c r="S52" s="64"/>
      <x:c r="T52" s="64"/>
      <x:c r="U52" s="64"/>
      <x:c r="V52" s="64"/>
      <x:c r="W52" s="64"/>
      <x:c r="X52" s="79" t="str">
        <x:v>Motorex — Racing Fork Oil 15W</x:v>
      </x:c>
      <x:c r="Y52" s="64"/>
      <x:c r="Z52" s="64"/>
      <x:c r="AA52" s="64"/>
      <x:c r="AB52" s="64"/>
    </x:row>
    <x:row r="53">
      <x:c r="A53" s="19"/>
      <x:c r="B53" s="19"/>
      <x:c r="C53" s="19"/>
      <x:c r="D53" s="19"/>
      <x:c r="E53" s="19"/>
      <x:c r="F53" s="19"/>
      <x:c r="G53" s="19"/>
      <x:c r="H53" s="19"/>
      <x:c r="I53" s="64"/>
      <x:c r="J53" s="64"/>
      <x:c r="K53" s="64"/>
      <x:c r="L53" s="64"/>
      <x:c r="M53" s="64"/>
      <x:c r="N53" s="64"/>
      <x:c r="O53" s="64"/>
      <x:c r="P53" s="64"/>
      <x:c r="Q53" s="64"/>
      <x:c r="R53" s="64"/>
      <x:c r="S53" s="64"/>
      <x:c r="T53" s="64"/>
      <x:c r="U53" s="64"/>
      <x:c r="V53" s="64"/>
      <x:c r="W53" s="64"/>
      <x:c r="X53" s="79" t="str">
        <x:v>Motorex — Racing Shock Oil</x:v>
      </x:c>
      <x:c r="Y53" s="64"/>
      <x:c r="Z53" s="64"/>
      <x:c r="AA53" s="64"/>
      <x:c r="AB53" s="64"/>
    </x:row>
    <x:row r="54">
      <x:c r="A54" s="19"/>
      <x:c r="B54" s="19"/>
      <x:c r="C54" s="19"/>
      <x:c r="D54" s="19"/>
      <x:c r="E54" s="19"/>
      <x:c r="F54" s="19"/>
      <x:c r="G54" s="19"/>
      <x:c r="H54" s="19"/>
      <x:c r="I54" s="64"/>
      <x:c r="J54" s="64"/>
      <x:c r="K54" s="64"/>
      <x:c r="L54" s="64"/>
      <x:c r="M54" s="64"/>
      <x:c r="N54" s="64"/>
      <x:c r="O54" s="64"/>
      <x:c r="P54" s="64"/>
      <x:c r="Q54" s="64"/>
      <x:c r="R54" s="64"/>
      <x:c r="S54" s="64"/>
      <x:c r="T54" s="64"/>
      <x:c r="U54" s="64"/>
      <x:c r="V54" s="64"/>
      <x:c r="W54" s="64"/>
      <x:c r="X54" s="79" t="str">
        <x:v>Motul — Fork Oil Factory Line 2.5W</x:v>
      </x:c>
      <x:c r="Y54" s="64"/>
      <x:c r="Z54" s="64"/>
      <x:c r="AA54" s="64"/>
      <x:c r="AB54" s="64"/>
    </x:row>
    <x:row r="55">
      <x:c r="A55" s="19"/>
      <x:c r="B55" s="19"/>
      <x:c r="C55" s="19"/>
      <x:c r="D55" s="19"/>
      <x:c r="E55" s="19"/>
      <x:c r="F55" s="19"/>
      <x:c r="G55" s="19"/>
      <x:c r="H55" s="19"/>
      <x:c r="I55" s="64"/>
      <x:c r="J55" s="64"/>
      <x:c r="K55" s="64"/>
      <x:c r="L55" s="64"/>
      <x:c r="M55" s="64"/>
      <x:c r="N55" s="64"/>
      <x:c r="O55" s="64"/>
      <x:c r="P55" s="64"/>
      <x:c r="Q55" s="64"/>
      <x:c r="R55" s="64"/>
      <x:c r="S55" s="64"/>
      <x:c r="T55" s="64"/>
      <x:c r="U55" s="64"/>
      <x:c r="V55" s="64"/>
      <x:c r="W55" s="64"/>
      <x:c r="X55" s="79" t="str">
        <x:v>Motul — Fork Oil Expert 5W</x:v>
      </x:c>
      <x:c r="Y55" s="64"/>
      <x:c r="Z55" s="64"/>
      <x:c r="AA55" s="64"/>
      <x:c r="AB55" s="64"/>
    </x:row>
    <x:row r="56">
      <x:c r="A56" s="19"/>
      <x:c r="B56" s="19"/>
      <x:c r="C56" s="19"/>
      <x:c r="D56" s="19"/>
      <x:c r="E56" s="19"/>
      <x:c r="F56" s="19"/>
      <x:c r="G56" s="19"/>
      <x:c r="H56" s="19"/>
      <x:c r="I56" s="64"/>
      <x:c r="J56" s="64"/>
      <x:c r="K56" s="64"/>
      <x:c r="L56" s="64"/>
      <x:c r="M56" s="64"/>
      <x:c r="N56" s="64"/>
      <x:c r="O56" s="64"/>
      <x:c r="P56" s="64"/>
      <x:c r="Q56" s="64"/>
      <x:c r="R56" s="64"/>
      <x:c r="S56" s="64"/>
      <x:c r="T56" s="64"/>
      <x:c r="U56" s="64"/>
      <x:c r="V56" s="64"/>
      <x:c r="W56" s="64"/>
      <x:c r="X56" s="79" t="str">
        <x:v>Motul — Fork Oil Factory Line 5W</x:v>
      </x:c>
      <x:c r="Y56" s="64"/>
      <x:c r="Z56" s="64"/>
      <x:c r="AA56" s="64"/>
      <x:c r="AB56" s="64"/>
    </x:row>
    <x:row r="57">
      <x:c r="A57" s="19"/>
      <x:c r="B57" s="19"/>
      <x:c r="C57" s="19"/>
      <x:c r="D57" s="19"/>
      <x:c r="E57" s="19"/>
      <x:c r="F57" s="19"/>
      <x:c r="G57" s="19"/>
      <x:c r="H57" s="19"/>
      <x:c r="I57" s="64"/>
      <x:c r="J57" s="64"/>
      <x:c r="K57" s="64"/>
      <x:c r="L57" s="64"/>
      <x:c r="M57" s="64"/>
      <x:c r="N57" s="64"/>
      <x:c r="O57" s="64"/>
      <x:c r="P57" s="64"/>
      <x:c r="Q57" s="64"/>
      <x:c r="R57" s="64"/>
      <x:c r="S57" s="64"/>
      <x:c r="T57" s="64"/>
      <x:c r="U57" s="64"/>
      <x:c r="V57" s="64"/>
      <x:c r="W57" s="64"/>
      <x:c r="X57" s="79" t="str">
        <x:v>Motul — Fork Oil Factory Line 7.5W</x:v>
      </x:c>
      <x:c r="Y57" s="64"/>
      <x:c r="Z57" s="64"/>
      <x:c r="AA57" s="64"/>
      <x:c r="AB57" s="64"/>
    </x:row>
    <x:row r="58">
      <x:c r="A58" s="19"/>
      <x:c r="B58" s="19"/>
      <x:c r="C58" s="19"/>
      <x:c r="D58" s="19"/>
      <x:c r="E58" s="19"/>
      <x:c r="F58" s="19"/>
      <x:c r="G58" s="19"/>
      <x:c r="H58" s="19"/>
      <x:c r="I58" s="64"/>
      <x:c r="J58" s="64"/>
      <x:c r="K58" s="64"/>
      <x:c r="L58" s="64"/>
      <x:c r="M58" s="64"/>
      <x:c r="N58" s="64"/>
      <x:c r="O58" s="64"/>
      <x:c r="P58" s="64"/>
      <x:c r="Q58" s="64"/>
      <x:c r="R58" s="64"/>
      <x:c r="S58" s="64"/>
      <x:c r="T58" s="64"/>
      <x:c r="U58" s="64"/>
      <x:c r="V58" s="64"/>
      <x:c r="W58" s="64"/>
      <x:c r="X58" s="79" t="str">
        <x:v>Motul — Fork Oil Expert 10W</x:v>
      </x:c>
      <x:c r="Y58" s="64"/>
      <x:c r="Z58" s="64"/>
      <x:c r="AA58" s="64"/>
      <x:c r="AB58" s="64"/>
    </x:row>
    <x:row r="59">
      <x:c r="A59" s="19"/>
      <x:c r="B59" s="19"/>
      <x:c r="C59" s="19"/>
      <x:c r="D59" s="19"/>
      <x:c r="E59" s="19"/>
      <x:c r="F59" s="19"/>
      <x:c r="G59" s="19"/>
      <x:c r="H59" s="19"/>
      <x:c r="I59" s="64"/>
      <x:c r="J59" s="64"/>
      <x:c r="K59" s="64"/>
      <x:c r="L59" s="64"/>
      <x:c r="M59" s="64"/>
      <x:c r="N59" s="64"/>
      <x:c r="O59" s="64"/>
      <x:c r="P59" s="64"/>
      <x:c r="Q59" s="64"/>
      <x:c r="R59" s="64"/>
      <x:c r="S59" s="64"/>
      <x:c r="T59" s="64"/>
      <x:c r="U59" s="64"/>
      <x:c r="V59" s="64"/>
      <x:c r="W59" s="64"/>
      <x:c r="X59" s="79" t="str">
        <x:v>Motul — Fork Oil Factory Line 10W</x:v>
      </x:c>
      <x:c r="Y59" s="64"/>
      <x:c r="Z59" s="64"/>
      <x:c r="AA59" s="64"/>
      <x:c r="AB59" s="64"/>
    </x:row>
    <x:row r="60">
      <x:c r="A60" s="19"/>
      <x:c r="B60" s="19"/>
      <x:c r="C60" s="19"/>
      <x:c r="D60" s="19"/>
      <x:c r="E60" s="19"/>
      <x:c r="F60" s="19"/>
      <x:c r="G60" s="19"/>
      <x:c r="H60" s="19"/>
      <x:c r="I60" s="64"/>
      <x:c r="J60" s="64"/>
      <x:c r="K60" s="64"/>
      <x:c r="L60" s="64"/>
      <x:c r="M60" s="64"/>
      <x:c r="N60" s="64"/>
      <x:c r="O60" s="64"/>
      <x:c r="P60" s="64"/>
      <x:c r="Q60" s="64"/>
      <x:c r="R60" s="64"/>
      <x:c r="S60" s="64"/>
      <x:c r="T60" s="64"/>
      <x:c r="U60" s="64"/>
      <x:c r="V60" s="64"/>
      <x:c r="W60" s="64"/>
      <x:c r="X60" s="79" t="str">
        <x:v>Motul — Fork Oil Expert 15W</x:v>
      </x:c>
      <x:c r="Y60" s="64"/>
      <x:c r="Z60" s="64"/>
      <x:c r="AA60" s="64"/>
      <x:c r="AB60" s="64"/>
    </x:row>
    <x:row r="61">
      <x:c r="A61" s="19"/>
      <x:c r="B61" s="19"/>
      <x:c r="C61" s="19"/>
      <x:c r="D61" s="19"/>
      <x:c r="E61" s="19"/>
      <x:c r="F61" s="19"/>
      <x:c r="G61" s="19"/>
      <x:c r="H61" s="19"/>
      <x:c r="I61" s="64"/>
      <x:c r="J61" s="64"/>
      <x:c r="K61" s="64"/>
      <x:c r="L61" s="64"/>
      <x:c r="M61" s="64"/>
      <x:c r="N61" s="64"/>
      <x:c r="O61" s="64"/>
      <x:c r="P61" s="64"/>
      <x:c r="Q61" s="64"/>
      <x:c r="R61" s="64"/>
      <x:c r="S61" s="64"/>
      <x:c r="T61" s="64"/>
      <x:c r="U61" s="64"/>
      <x:c r="V61" s="64"/>
      <x:c r="W61" s="64"/>
      <x:c r="X61" s="79" t="str">
        <x:v>Motul — Fork Oil Expert 20W</x:v>
      </x:c>
      <x:c r="Y61" s="64"/>
      <x:c r="Z61" s="64"/>
      <x:c r="AA61" s="64"/>
      <x:c r="AB61" s="64"/>
    </x:row>
    <x:row r="62">
      <x:c r="A62" s="19"/>
      <x:c r="B62" s="19"/>
      <x:c r="C62" s="19"/>
      <x:c r="D62" s="19"/>
      <x:c r="E62" s="19"/>
      <x:c r="F62" s="19"/>
      <x:c r="G62" s="19"/>
      <x:c r="H62" s="19"/>
      <x:c r="I62" s="64"/>
      <x:c r="J62" s="64"/>
      <x:c r="K62" s="64"/>
      <x:c r="L62" s="64"/>
      <x:c r="M62" s="64"/>
      <x:c r="N62" s="64"/>
      <x:c r="O62" s="64"/>
      <x:c r="P62" s="64"/>
      <x:c r="Q62" s="64"/>
      <x:c r="R62" s="64"/>
      <x:c r="S62" s="64"/>
      <x:c r="T62" s="64"/>
      <x:c r="U62" s="64"/>
      <x:c r="V62" s="64"/>
      <x:c r="W62" s="64"/>
      <x:c r="X62" s="79" t="str">
        <x:v>Motul — Shock Oil Factory Line</x:v>
      </x:c>
      <x:c r="Y62" s="64"/>
      <x:c r="Z62" s="64"/>
      <x:c r="AA62" s="64"/>
      <x:c r="AB62" s="64"/>
    </x:row>
    <x:row r="63">
      <x:c r="A63" s="19"/>
      <x:c r="B63" s="19"/>
      <x:c r="C63" s="19"/>
      <x:c r="D63" s="19"/>
      <x:c r="E63" s="19"/>
      <x:c r="F63" s="19"/>
      <x:c r="G63" s="19"/>
      <x:c r="H63" s="19"/>
      <x:c r="I63" s="64"/>
      <x:c r="J63" s="64"/>
      <x:c r="K63" s="64"/>
      <x:c r="L63" s="64"/>
      <x:c r="M63" s="64"/>
      <x:c r="N63" s="64"/>
      <x:c r="O63" s="64"/>
      <x:c r="P63" s="64"/>
      <x:c r="Q63" s="64"/>
      <x:c r="R63" s="64"/>
      <x:c r="S63" s="64"/>
      <x:c r="T63" s="64"/>
      <x:c r="U63" s="64"/>
      <x:c r="V63" s="64"/>
      <x:c r="W63" s="64"/>
      <x:c r="X63" s="79" t="str">
        <x:v>Öhlins — Fork Fluid 01309-01</x:v>
      </x:c>
      <x:c r="Y63" s="64"/>
      <x:c r="Z63" s="64"/>
      <x:c r="AA63" s="64"/>
      <x:c r="AB63" s="64"/>
    </x:row>
    <x:row r="64">
      <x:c r="A64" s="19"/>
      <x:c r="B64" s="19"/>
      <x:c r="C64" s="19"/>
      <x:c r="D64" s="19"/>
      <x:c r="E64" s="19"/>
      <x:c r="F64" s="19"/>
      <x:c r="G64" s="19"/>
      <x:c r="H64" s="19"/>
      <x:c r="I64" s="64"/>
      <x:c r="J64" s="64"/>
      <x:c r="K64" s="64"/>
      <x:c r="L64" s="64"/>
      <x:c r="M64" s="64"/>
      <x:c r="N64" s="64"/>
      <x:c r="O64" s="64"/>
      <x:c r="P64" s="64"/>
      <x:c r="Q64" s="64"/>
      <x:c r="R64" s="64"/>
      <x:c r="S64" s="64"/>
      <x:c r="T64" s="64"/>
      <x:c r="U64" s="64"/>
      <x:c r="V64" s="64"/>
      <x:c r="W64" s="64"/>
      <x:c r="X64" s="79" t="str">
        <x:v>Öhlins — Shock Absorber Fluid 01314-01</x:v>
      </x:c>
      <x:c r="Y64" s="64"/>
      <x:c r="Z64" s="64"/>
      <x:c r="AA64" s="64"/>
      <x:c r="AB64" s="64"/>
    </x:row>
    <x:row r="65">
      <x:c r="A65" s="19"/>
      <x:c r="B65" s="19"/>
      <x:c r="C65" s="19"/>
      <x:c r="D65" s="19"/>
      <x:c r="E65" s="19"/>
      <x:c r="F65" s="19"/>
      <x:c r="G65" s="19"/>
      <x:c r="H65" s="19"/>
      <x:c r="I65" s="64"/>
      <x:c r="J65" s="64"/>
      <x:c r="K65" s="64"/>
      <x:c r="L65" s="64"/>
      <x:c r="M65" s="64"/>
      <x:c r="N65" s="64"/>
      <x:c r="O65" s="64"/>
      <x:c r="P65" s="64"/>
      <x:c r="Q65" s="64"/>
      <x:c r="R65" s="64"/>
      <x:c r="S65" s="64"/>
      <x:c r="T65" s="64"/>
      <x:c r="U65" s="64"/>
      <x:c r="V65" s="64"/>
      <x:c r="W65" s="64"/>
      <x:c r="X65" s="79" t="str">
        <x:v>Penrite — MC Fork Oil 5</x:v>
      </x:c>
      <x:c r="Y65" s="64"/>
      <x:c r="Z65" s="64"/>
      <x:c r="AA65" s="64"/>
      <x:c r="AB65" s="64"/>
    </x:row>
    <x:row r="66">
      <x:c r="A66" s="19"/>
      <x:c r="B66" s="19"/>
      <x:c r="C66" s="19"/>
      <x:c r="D66" s="19"/>
      <x:c r="E66" s="19"/>
      <x:c r="F66" s="19"/>
      <x:c r="G66" s="19"/>
      <x:c r="H66" s="19"/>
      <x:c r="I66" s="64"/>
      <x:c r="J66" s="64"/>
      <x:c r="K66" s="64"/>
      <x:c r="L66" s="64"/>
      <x:c r="M66" s="64"/>
      <x:c r="N66" s="64"/>
      <x:c r="O66" s="64"/>
      <x:c r="P66" s="64"/>
      <x:c r="Q66" s="64"/>
      <x:c r="R66" s="64"/>
      <x:c r="S66" s="64"/>
      <x:c r="T66" s="64"/>
      <x:c r="U66" s="64"/>
      <x:c r="V66" s="64"/>
      <x:c r="W66" s="64"/>
      <x:c r="X66" s="79" t="str">
        <x:v>Penrite — MC Fork Oil 10</x:v>
      </x:c>
      <x:c r="Y66" s="64"/>
      <x:c r="Z66" s="64"/>
      <x:c r="AA66" s="64"/>
      <x:c r="AB66" s="64"/>
    </x:row>
    <x:row r="67">
      <x:c r="A67" s="19"/>
      <x:c r="B67" s="19"/>
      <x:c r="C67" s="19"/>
      <x:c r="D67" s="19"/>
      <x:c r="E67" s="19"/>
      <x:c r="F67" s="19"/>
      <x:c r="G67" s="19"/>
      <x:c r="H67" s="19"/>
      <x:c r="I67" s="64"/>
      <x:c r="J67" s="64"/>
      <x:c r="K67" s="64"/>
      <x:c r="L67" s="64"/>
      <x:c r="M67" s="64"/>
      <x:c r="N67" s="64"/>
      <x:c r="O67" s="64"/>
      <x:c r="P67" s="64"/>
      <x:c r="Q67" s="64"/>
      <x:c r="R67" s="64"/>
      <x:c r="S67" s="64"/>
      <x:c r="T67" s="64"/>
      <x:c r="U67" s="64"/>
      <x:c r="V67" s="64"/>
      <x:c r="W67" s="64"/>
      <x:c r="X67" s="79" t="str">
        <x:v>Penrite — MC Fork Oil 15</x:v>
      </x:c>
      <x:c r="Y67" s="64"/>
      <x:c r="Z67" s="64"/>
      <x:c r="AA67" s="64"/>
      <x:c r="AB67" s="64"/>
    </x:row>
    <x:row r="68">
      <x:c r="A68" s="19"/>
      <x:c r="B68" s="19"/>
      <x:c r="C68" s="19"/>
      <x:c r="D68" s="19"/>
      <x:c r="E68" s="19"/>
      <x:c r="F68" s="19"/>
      <x:c r="G68" s="19"/>
      <x:c r="H68" s="19"/>
      <x:c r="I68" s="64"/>
      <x:c r="J68" s="64"/>
      <x:c r="K68" s="64"/>
      <x:c r="L68" s="64"/>
      <x:c r="M68" s="64"/>
      <x:c r="N68" s="64"/>
      <x:c r="O68" s="64"/>
      <x:c r="P68" s="64"/>
      <x:c r="Q68" s="64"/>
      <x:c r="R68" s="64"/>
      <x:c r="S68" s="64"/>
      <x:c r="T68" s="64"/>
      <x:c r="U68" s="64"/>
      <x:c r="V68" s="64"/>
      <x:c r="W68" s="64"/>
      <x:c r="X68" s="79" t="str">
        <x:v>PJ1 — Fork Tuner Oil 2.5WT</x:v>
      </x:c>
      <x:c r="Y68" s="64"/>
      <x:c r="Z68" s="64"/>
      <x:c r="AA68" s="64"/>
      <x:c r="AB68" s="64"/>
    </x:row>
    <x:row r="69">
      <x:c r="A69" s="19"/>
      <x:c r="B69" s="19"/>
      <x:c r="C69" s="19"/>
      <x:c r="D69" s="19"/>
      <x:c r="E69" s="19"/>
      <x:c r="F69" s="19"/>
      <x:c r="G69" s="19"/>
      <x:c r="H69" s="19"/>
      <x:c r="I69" s="64"/>
      <x:c r="J69" s="64"/>
      <x:c r="K69" s="64"/>
      <x:c r="L69" s="64"/>
      <x:c r="M69" s="64"/>
      <x:c r="N69" s="64"/>
      <x:c r="O69" s="64"/>
      <x:c r="P69" s="64"/>
      <x:c r="Q69" s="64"/>
      <x:c r="R69" s="64"/>
      <x:c r="S69" s="64"/>
      <x:c r="T69" s="64"/>
      <x:c r="U69" s="64"/>
      <x:c r="V69" s="64"/>
      <x:c r="W69" s="64"/>
      <x:c r="X69" s="79" t="str">
        <x:v>PJ1 — Fork Tuner Oil 5WT</x:v>
      </x:c>
      <x:c r="Y69" s="64"/>
      <x:c r="Z69" s="64"/>
      <x:c r="AA69" s="64"/>
      <x:c r="AB69" s="64"/>
    </x:row>
    <x:row r="70">
      <x:c r="A70" s="19"/>
      <x:c r="B70" s="19"/>
      <x:c r="C70" s="19"/>
      <x:c r="D70" s="19"/>
      <x:c r="E70" s="19"/>
      <x:c r="F70" s="19"/>
      <x:c r="G70" s="19"/>
      <x:c r="H70" s="19"/>
      <x:c r="I70" s="64"/>
      <x:c r="J70" s="64"/>
      <x:c r="K70" s="64"/>
      <x:c r="L70" s="64"/>
      <x:c r="M70" s="64"/>
      <x:c r="N70" s="64"/>
      <x:c r="O70" s="64"/>
      <x:c r="P70" s="64"/>
      <x:c r="Q70" s="64"/>
      <x:c r="R70" s="64"/>
      <x:c r="S70" s="64"/>
      <x:c r="T70" s="64"/>
      <x:c r="U70" s="64"/>
      <x:c r="V70" s="64"/>
      <x:c r="W70" s="64"/>
      <x:c r="X70" s="79" t="str">
        <x:v>PJ1 — Fork Tuner Oil 10WT</x:v>
      </x:c>
      <x:c r="Y70" s="64"/>
      <x:c r="Z70" s="64"/>
      <x:c r="AA70" s="64"/>
      <x:c r="AB70" s="64"/>
    </x:row>
    <x:row r="71">
      <x:c r="A71" s="19"/>
      <x:c r="B71" s="19"/>
      <x:c r="C71" s="19"/>
      <x:c r="D71" s="19"/>
      <x:c r="E71" s="19"/>
      <x:c r="F71" s="19"/>
      <x:c r="G71" s="19"/>
      <x:c r="H71" s="19"/>
      <x:c r="I71" s="64"/>
      <x:c r="J71" s="64"/>
      <x:c r="K71" s="64"/>
      <x:c r="L71" s="64"/>
      <x:c r="M71" s="64"/>
      <x:c r="N71" s="64"/>
      <x:c r="O71" s="64"/>
      <x:c r="P71" s="64"/>
      <x:c r="Q71" s="64"/>
      <x:c r="R71" s="64"/>
      <x:c r="S71" s="64"/>
      <x:c r="T71" s="64"/>
      <x:c r="U71" s="64"/>
      <x:c r="V71" s="64"/>
      <x:c r="W71" s="64"/>
      <x:c r="X71" s="79" t="str">
        <x:v>PJ1 — Fork Tuner Oil 15WT</x:v>
      </x:c>
      <x:c r="Y71" s="64"/>
      <x:c r="Z71" s="64"/>
      <x:c r="AA71" s="64"/>
      <x:c r="AB71" s="64"/>
    </x:row>
    <x:row r="72">
      <x:c r="A72" s="19"/>
      <x:c r="B72" s="19"/>
      <x:c r="C72" s="19"/>
      <x:c r="D72" s="19"/>
      <x:c r="E72" s="19"/>
      <x:c r="F72" s="19"/>
      <x:c r="G72" s="19"/>
      <x:c r="H72" s="19"/>
      <x:c r="I72" s="64"/>
      <x:c r="J72" s="64"/>
      <x:c r="K72" s="64"/>
      <x:c r="L72" s="64"/>
      <x:c r="M72" s="64"/>
      <x:c r="N72" s="64"/>
      <x:c r="O72" s="64"/>
      <x:c r="P72" s="64"/>
      <x:c r="Q72" s="64"/>
      <x:c r="R72" s="64"/>
      <x:c r="S72" s="64"/>
      <x:c r="T72" s="64"/>
      <x:c r="U72" s="64"/>
      <x:c r="V72" s="64"/>
      <x:c r="W72" s="64"/>
      <x:c r="X72" s="79" t="str">
        <x:v>PJ1 — Fork Tuner Oil 20WT</x:v>
      </x:c>
      <x:c r="Y72" s="64"/>
      <x:c r="Z72" s="64"/>
      <x:c r="AA72" s="64"/>
      <x:c r="AB72" s="64"/>
    </x:row>
    <x:row r="73">
      <x:c r="A73" s="19"/>
      <x:c r="B73" s="19"/>
      <x:c r="C73" s="19"/>
      <x:c r="D73" s="19"/>
      <x:c r="E73" s="19"/>
      <x:c r="F73" s="19"/>
      <x:c r="G73" s="19"/>
      <x:c r="H73" s="19"/>
      <x:c r="I73" s="64"/>
      <x:c r="J73" s="64"/>
      <x:c r="K73" s="64"/>
      <x:c r="L73" s="64"/>
      <x:c r="M73" s="64"/>
      <x:c r="N73" s="64"/>
      <x:c r="O73" s="64"/>
      <x:c r="P73" s="64"/>
      <x:c r="Q73" s="64"/>
      <x:c r="R73" s="64"/>
      <x:c r="S73" s="64"/>
      <x:c r="T73" s="64"/>
      <x:c r="U73" s="64"/>
      <x:c r="V73" s="64"/>
      <x:c r="W73" s="64"/>
      <x:c r="X73" s="79" t="str">
        <x:v>PJ1 — Fork Tuner Oil 30WT</x:v>
      </x:c>
      <x:c r="Y73" s="64"/>
      <x:c r="Z73" s="64"/>
      <x:c r="AA73" s="64"/>
      <x:c r="AB73" s="64"/>
    </x:row>
    <x:row r="74">
      <x:c r="A74" s="19"/>
      <x:c r="B74" s="19"/>
      <x:c r="C74" s="19"/>
      <x:c r="D74" s="19"/>
      <x:c r="E74" s="19"/>
      <x:c r="F74" s="19"/>
      <x:c r="G74" s="19"/>
      <x:c r="H74" s="19"/>
      <x:c r="I74" s="64"/>
      <x:c r="J74" s="64"/>
      <x:c r="K74" s="64"/>
      <x:c r="L74" s="64"/>
      <x:c r="M74" s="64"/>
      <x:c r="N74" s="64"/>
      <x:c r="O74" s="64"/>
      <x:c r="P74" s="64"/>
      <x:c r="Q74" s="64"/>
      <x:c r="R74" s="64"/>
      <x:c r="S74" s="64"/>
      <x:c r="T74" s="64"/>
      <x:c r="U74" s="64"/>
      <x:c r="V74" s="64"/>
      <x:c r="W74" s="64"/>
      <x:c r="X74" s="79" t="str">
        <x:v>Putoline — GPR 6 2.5W</x:v>
      </x:c>
      <x:c r="Y74" s="64"/>
      <x:c r="Z74" s="64"/>
      <x:c r="AA74" s="64"/>
      <x:c r="AB74" s="64"/>
    </x:row>
    <x:row r="75">
      <x:c r="A75" s="19"/>
      <x:c r="B75" s="19"/>
      <x:c r="C75" s="19"/>
      <x:c r="D75" s="19"/>
      <x:c r="E75" s="19"/>
      <x:c r="F75" s="19"/>
      <x:c r="G75" s="19"/>
      <x:c r="H75" s="19"/>
      <x:c r="I75" s="64"/>
      <x:c r="J75" s="64"/>
      <x:c r="K75" s="64"/>
      <x:c r="L75" s="64"/>
      <x:c r="M75" s="64"/>
      <x:c r="N75" s="64"/>
      <x:c r="O75" s="64"/>
      <x:c r="P75" s="64"/>
      <x:c r="Q75" s="64"/>
      <x:c r="R75" s="64"/>
      <x:c r="S75" s="64"/>
      <x:c r="T75" s="64"/>
      <x:c r="U75" s="64"/>
      <x:c r="V75" s="64"/>
      <x:c r="W75" s="64"/>
      <x:c r="X75" s="79" t="str">
        <x:v>Putoline — HPX R 2.5W</x:v>
      </x:c>
      <x:c r="Y75" s="64"/>
      <x:c r="Z75" s="64"/>
      <x:c r="AA75" s="64"/>
      <x:c r="AB75" s="64"/>
    </x:row>
    <x:row r="76">
      <x:c r="A76" s="19"/>
      <x:c r="B76" s="19"/>
      <x:c r="C76" s="19"/>
      <x:c r="D76" s="19"/>
      <x:c r="E76" s="19"/>
      <x:c r="F76" s="19"/>
      <x:c r="G76" s="19"/>
      <x:c r="H76" s="19"/>
      <x:c r="I76" s="64"/>
      <x:c r="J76" s="64"/>
      <x:c r="K76" s="64"/>
      <x:c r="L76" s="64"/>
      <x:c r="M76" s="64"/>
      <x:c r="N76" s="64"/>
      <x:c r="O76" s="64"/>
      <x:c r="P76" s="64"/>
      <x:c r="Q76" s="64"/>
      <x:c r="R76" s="64"/>
      <x:c r="S76" s="64"/>
      <x:c r="T76" s="64"/>
      <x:c r="U76" s="64"/>
      <x:c r="V76" s="64"/>
      <x:c r="W76" s="64"/>
      <x:c r="X76" s="79" t="str">
        <x:v>Putoline — GPR 6 3.5W</x:v>
      </x:c>
      <x:c r="Y76" s="64"/>
      <x:c r="Z76" s="64"/>
      <x:c r="AA76" s="64"/>
      <x:c r="AB76" s="64"/>
    </x:row>
    <x:row r="77">
      <x:c r="A77" s="19"/>
      <x:c r="B77" s="19"/>
      <x:c r="C77" s="19"/>
      <x:c r="D77" s="19"/>
      <x:c r="E77" s="19"/>
      <x:c r="F77" s="19"/>
      <x:c r="G77" s="19"/>
      <x:c r="H77" s="19"/>
      <x:c r="I77" s="64"/>
      <x:c r="J77" s="64"/>
      <x:c r="K77" s="64"/>
      <x:c r="L77" s="64"/>
      <x:c r="M77" s="64"/>
      <x:c r="N77" s="64"/>
      <x:c r="O77" s="64"/>
      <x:c r="P77" s="64"/>
      <x:c r="Q77" s="64"/>
      <x:c r="R77" s="64"/>
      <x:c r="S77" s="64"/>
      <x:c r="T77" s="64"/>
      <x:c r="U77" s="64"/>
      <x:c r="V77" s="64"/>
      <x:c r="W77" s="64"/>
      <x:c r="X77" s="79" t="str">
        <x:v>Putoline — HPX R 4W</x:v>
      </x:c>
      <x:c r="Y77" s="64"/>
      <x:c r="Z77" s="64"/>
      <x:c r="AA77" s="64"/>
      <x:c r="AB77" s="64"/>
    </x:row>
    <x:row r="78">
      <x:c r="A78" s="19"/>
      <x:c r="B78" s="19"/>
      <x:c r="C78" s="19"/>
      <x:c r="D78" s="19"/>
      <x:c r="E78" s="19"/>
      <x:c r="F78" s="19"/>
      <x:c r="G78" s="19"/>
      <x:c r="H78" s="19"/>
      <x:c r="I78" s="64"/>
      <x:c r="J78" s="64"/>
      <x:c r="K78" s="64"/>
      <x:c r="L78" s="64"/>
      <x:c r="M78" s="64"/>
      <x:c r="N78" s="64"/>
      <x:c r="O78" s="64"/>
      <x:c r="P78" s="64"/>
      <x:c r="Q78" s="64"/>
      <x:c r="R78" s="64"/>
      <x:c r="S78" s="64"/>
      <x:c r="T78" s="64"/>
      <x:c r="U78" s="64"/>
      <x:c r="V78" s="64"/>
      <x:c r="W78" s="64"/>
      <x:c r="X78" s="79" t="str">
        <x:v>Putoline — Formula GP 5W</x:v>
      </x:c>
      <x:c r="Y78" s="64"/>
      <x:c r="Z78" s="64"/>
      <x:c r="AA78" s="64"/>
      <x:c r="AB78" s="64"/>
    </x:row>
    <x:row r="79">
      <x:c r="A79" s="19"/>
      <x:c r="B79" s="19"/>
      <x:c r="C79" s="19"/>
      <x:c r="D79" s="19"/>
      <x:c r="E79" s="19"/>
      <x:c r="F79" s="19"/>
      <x:c r="G79" s="19"/>
      <x:c r="H79" s="19"/>
      <x:c r="I79" s="64"/>
      <x:c r="J79" s="64"/>
      <x:c r="K79" s="64"/>
      <x:c r="L79" s="64"/>
      <x:c r="M79" s="64"/>
      <x:c r="N79" s="64"/>
      <x:c r="O79" s="64"/>
      <x:c r="P79" s="64"/>
      <x:c r="Q79" s="64"/>
      <x:c r="R79" s="64"/>
      <x:c r="S79" s="64"/>
      <x:c r="T79" s="64"/>
      <x:c r="U79" s="64"/>
      <x:c r="V79" s="64"/>
      <x:c r="W79" s="64"/>
      <x:c r="X79" s="79" t="str">
        <x:v>Putoline — HPX R 5W</x:v>
      </x:c>
      <x:c r="Y79" s="64"/>
      <x:c r="Z79" s="64"/>
      <x:c r="AA79" s="64"/>
      <x:c r="AB79" s="64"/>
    </x:row>
    <x:row r="80">
      <x:c r="A80" s="19"/>
      <x:c r="B80" s="19"/>
      <x:c r="C80" s="19"/>
      <x:c r="D80" s="19"/>
      <x:c r="E80" s="19"/>
      <x:c r="F80" s="19"/>
      <x:c r="G80" s="19"/>
      <x:c r="H80" s="19"/>
      <x:c r="I80" s="64"/>
      <x:c r="J80" s="64"/>
      <x:c r="K80" s="64"/>
      <x:c r="L80" s="64"/>
      <x:c r="M80" s="64"/>
      <x:c r="N80" s="64"/>
      <x:c r="O80" s="64"/>
      <x:c r="P80" s="64"/>
      <x:c r="Q80" s="64"/>
      <x:c r="R80" s="64"/>
      <x:c r="S80" s="64"/>
      <x:c r="T80" s="64"/>
      <x:c r="U80" s="64"/>
      <x:c r="V80" s="64"/>
      <x:c r="W80" s="64"/>
      <x:c r="X80" s="79" t="str">
        <x:v>Putoline — Light Fork</x:v>
      </x:c>
      <x:c r="Y80" s="64"/>
      <x:c r="Z80" s="64"/>
      <x:c r="AA80" s="64"/>
      <x:c r="AB80" s="64"/>
    </x:row>
    <x:row r="81">
      <x:c r="A81" s="19"/>
      <x:c r="B81" s="19"/>
      <x:c r="C81" s="19"/>
      <x:c r="D81" s="19"/>
      <x:c r="E81" s="19"/>
      <x:c r="F81" s="19"/>
      <x:c r="G81" s="19"/>
      <x:c r="H81" s="19"/>
      <x:c r="I81" s="64"/>
      <x:c r="J81" s="64"/>
      <x:c r="K81" s="64"/>
      <x:c r="L81" s="64"/>
      <x:c r="M81" s="64"/>
      <x:c r="N81" s="64"/>
      <x:c r="O81" s="64"/>
      <x:c r="P81" s="64"/>
      <x:c r="Q81" s="64"/>
      <x:c r="R81" s="64"/>
      <x:c r="S81" s="64"/>
      <x:c r="T81" s="64"/>
      <x:c r="U81" s="64"/>
      <x:c r="V81" s="64"/>
      <x:c r="W81" s="64"/>
      <x:c r="X81" s="79" t="str">
        <x:v>Putoline — HPX R 7.5W</x:v>
      </x:c>
      <x:c r="Y81" s="64"/>
      <x:c r="Z81" s="64"/>
      <x:c r="AA81" s="64"/>
      <x:c r="AB81" s="64"/>
    </x:row>
    <x:row r="82">
      <x:c r="A82" s="19"/>
      <x:c r="B82" s="19"/>
      <x:c r="C82" s="19"/>
      <x:c r="D82" s="19"/>
      <x:c r="E82" s="19"/>
      <x:c r="F82" s="19"/>
      <x:c r="G82" s="19"/>
      <x:c r="H82" s="19"/>
      <x:c r="I82" s="64"/>
      <x:c r="J82" s="64"/>
      <x:c r="K82" s="64"/>
      <x:c r="L82" s="64"/>
      <x:c r="M82" s="64"/>
      <x:c r="N82" s="64"/>
      <x:c r="O82" s="64"/>
      <x:c r="P82" s="64"/>
      <x:c r="Q82" s="64"/>
      <x:c r="R82" s="64"/>
      <x:c r="S82" s="64"/>
      <x:c r="T82" s="64"/>
      <x:c r="U82" s="64"/>
      <x:c r="V82" s="64"/>
      <x:c r="W82" s="64"/>
      <x:c r="X82" s="79" t="str">
        <x:v>Putoline — Formula GP 10W</x:v>
      </x:c>
      <x:c r="Y82" s="64"/>
      <x:c r="Z82" s="64"/>
      <x:c r="AA82" s="64"/>
      <x:c r="AB82" s="64"/>
    </x:row>
    <x:row r="83">
      <x:c r="A83" s="19"/>
      <x:c r="B83" s="19"/>
      <x:c r="C83" s="19"/>
      <x:c r="D83" s="19"/>
      <x:c r="E83" s="19"/>
      <x:c r="F83" s="19"/>
      <x:c r="G83" s="19"/>
      <x:c r="H83" s="19"/>
      <x:c r="I83" s="64"/>
      <x:c r="J83" s="64"/>
      <x:c r="K83" s="64"/>
      <x:c r="L83" s="64"/>
      <x:c r="M83" s="64"/>
      <x:c r="N83" s="64"/>
      <x:c r="O83" s="64"/>
      <x:c r="P83" s="64"/>
      <x:c r="Q83" s="64"/>
      <x:c r="R83" s="64"/>
      <x:c r="S83" s="64"/>
      <x:c r="T83" s="64"/>
      <x:c r="U83" s="64"/>
      <x:c r="V83" s="64"/>
      <x:c r="W83" s="64"/>
      <x:c r="X83" s="79" t="str">
        <x:v>Putoline — HPX R 10W</x:v>
      </x:c>
      <x:c r="Y83" s="64"/>
      <x:c r="Z83" s="64"/>
      <x:c r="AA83" s="64"/>
      <x:c r="AB83" s="64"/>
    </x:row>
    <x:row r="84">
      <x:c r="A84" s="19"/>
      <x:c r="B84" s="19"/>
      <x:c r="C84" s="19"/>
      <x:c r="D84" s="19"/>
      <x:c r="E84" s="19"/>
      <x:c r="F84" s="19"/>
      <x:c r="G84" s="19"/>
      <x:c r="H84" s="19"/>
      <x:c r="I84" s="64"/>
      <x:c r="J84" s="64"/>
      <x:c r="K84" s="64"/>
      <x:c r="L84" s="64"/>
      <x:c r="M84" s="64"/>
      <x:c r="N84" s="64"/>
      <x:c r="O84" s="64"/>
      <x:c r="P84" s="64"/>
      <x:c r="Q84" s="64"/>
      <x:c r="R84" s="64"/>
      <x:c r="S84" s="64"/>
      <x:c r="T84" s="64"/>
      <x:c r="U84" s="64"/>
      <x:c r="V84" s="64"/>
      <x:c r="W84" s="64"/>
      <x:c r="X84" s="79" t="str">
        <x:v>Putoline — HPX R 15W</x:v>
      </x:c>
      <x:c r="Y84" s="64"/>
      <x:c r="Z84" s="64"/>
      <x:c r="AA84" s="64"/>
      <x:c r="AB84" s="64"/>
    </x:row>
    <x:row r="85">
      <x:c r="A85" s="19"/>
      <x:c r="B85" s="19"/>
      <x:c r="C85" s="19"/>
      <x:c r="D85" s="19"/>
      <x:c r="E85" s="19"/>
      <x:c r="F85" s="19"/>
      <x:c r="G85" s="19"/>
      <x:c r="H85" s="19"/>
      <x:c r="I85" s="64"/>
      <x:c r="J85" s="64"/>
      <x:c r="K85" s="64"/>
      <x:c r="L85" s="64"/>
      <x:c r="M85" s="64"/>
      <x:c r="N85" s="64"/>
      <x:c r="O85" s="64"/>
      <x:c r="P85" s="64"/>
      <x:c r="Q85" s="64"/>
      <x:c r="R85" s="64"/>
      <x:c r="S85" s="64"/>
      <x:c r="T85" s="64"/>
      <x:c r="U85" s="64"/>
      <x:c r="V85" s="64"/>
      <x:c r="W85" s="64"/>
      <x:c r="X85" s="79" t="str">
        <x:v>Putoline — HPX R 20W</x:v>
      </x:c>
      <x:c r="Y85" s="64"/>
      <x:c r="Z85" s="64"/>
      <x:c r="AA85" s="64"/>
      <x:c r="AB85" s="64"/>
    </x:row>
    <x:row r="86">
      <x:c r="A86" s="19"/>
      <x:c r="B86" s="19"/>
      <x:c r="C86" s="19"/>
      <x:c r="D86" s="19"/>
      <x:c r="E86" s="19"/>
      <x:c r="F86" s="19"/>
      <x:c r="G86" s="19"/>
      <x:c r="H86" s="19"/>
      <x:c r="I86" s="64"/>
      <x:c r="J86" s="64"/>
      <x:c r="K86" s="64"/>
      <x:c r="L86" s="64"/>
      <x:c r="M86" s="64"/>
      <x:c r="N86" s="64"/>
      <x:c r="O86" s="64"/>
      <x:c r="P86" s="64"/>
      <x:c r="Q86" s="64"/>
      <x:c r="R86" s="64"/>
      <x:c r="S86" s="64"/>
      <x:c r="T86" s="64"/>
      <x:c r="U86" s="64"/>
      <x:c r="V86" s="64"/>
      <x:c r="W86" s="64"/>
      <x:c r="X86" s="79" t="str">
        <x:v>Putoline — HPX R 30</x:v>
      </x:c>
      <x:c r="Y86" s="64"/>
      <x:c r="Z86" s="64"/>
      <x:c r="AA86" s="64"/>
      <x:c r="AB86" s="64"/>
    </x:row>
    <x:row r="87">
      <x:c r="A87" s="19"/>
      <x:c r="B87" s="19"/>
      <x:c r="C87" s="19"/>
      <x:c r="D87" s="19"/>
      <x:c r="E87" s="19"/>
      <x:c r="F87" s="19"/>
      <x:c r="G87" s="19"/>
      <x:c r="H87" s="19"/>
      <x:c r="I87" s="64"/>
      <x:c r="J87" s="64"/>
      <x:c r="K87" s="64"/>
      <x:c r="L87" s="64"/>
      <x:c r="M87" s="64"/>
      <x:c r="N87" s="64"/>
      <x:c r="O87" s="64"/>
      <x:c r="P87" s="64"/>
      <x:c r="Q87" s="64"/>
      <x:c r="R87" s="64"/>
      <x:c r="S87" s="64"/>
      <x:c r="T87" s="64"/>
      <x:c r="U87" s="64"/>
      <x:c r="V87" s="64"/>
      <x:c r="W87" s="64"/>
      <x:c r="X87" s="79" t="str">
        <x:v>Red Line — ExtraLight 2.5WT Suspension Fluid</x:v>
      </x:c>
      <x:c r="Y87" s="64"/>
      <x:c r="Z87" s="64"/>
      <x:c r="AA87" s="64"/>
      <x:c r="AB87" s="64"/>
    </x:row>
    <x:row r="88">
      <x:c r="A88" s="19"/>
      <x:c r="B88" s="19"/>
      <x:c r="C88" s="19"/>
      <x:c r="D88" s="19"/>
      <x:c r="E88" s="19"/>
      <x:c r="F88" s="19"/>
      <x:c r="G88" s="19"/>
      <x:c r="H88" s="19"/>
      <x:c r="I88" s="64"/>
      <x:c r="J88" s="64"/>
      <x:c r="K88" s="64"/>
      <x:c r="L88" s="64"/>
      <x:c r="M88" s="64"/>
      <x:c r="N88" s="64"/>
      <x:c r="O88" s="64"/>
      <x:c r="P88" s="64"/>
      <x:c r="Q88" s="64"/>
      <x:c r="R88" s="64"/>
      <x:c r="S88" s="64"/>
      <x:c r="T88" s="64"/>
      <x:c r="U88" s="64"/>
      <x:c r="V88" s="64"/>
      <x:c r="W88" s="64"/>
      <x:c r="X88" s="79" t="str">
        <x:v>Red Line — LightWeight 5WT Suspension Fluid</x:v>
      </x:c>
      <x:c r="Y88" s="64"/>
      <x:c r="Z88" s="64"/>
      <x:c r="AA88" s="64"/>
      <x:c r="AB88" s="64"/>
    </x:row>
    <x:row r="89">
      <x:c r="A89" s="19"/>
      <x:c r="B89" s="19"/>
      <x:c r="C89" s="19"/>
      <x:c r="D89" s="19"/>
      <x:c r="E89" s="19"/>
      <x:c r="F89" s="19"/>
      <x:c r="G89" s="19"/>
      <x:c r="H89" s="19"/>
      <x:c r="I89" s="64"/>
      <x:c r="J89" s="64"/>
      <x:c r="K89" s="64"/>
      <x:c r="L89" s="64"/>
      <x:c r="M89" s="64"/>
      <x:c r="N89" s="64"/>
      <x:c r="O89" s="64"/>
      <x:c r="P89" s="64"/>
      <x:c r="Q89" s="64"/>
      <x:c r="R89" s="64"/>
      <x:c r="S89" s="64"/>
      <x:c r="T89" s="64"/>
      <x:c r="U89" s="64"/>
      <x:c r="V89" s="64"/>
      <x:c r="W89" s="64"/>
      <x:c r="X89" s="79" t="str">
        <x:v>Red Line — Medium 10WT Suspension Fluid</x:v>
      </x:c>
      <x:c r="Y89" s="64"/>
      <x:c r="Z89" s="64"/>
      <x:c r="AA89" s="64"/>
      <x:c r="AB89" s="64"/>
    </x:row>
    <x:row r="90">
      <x:c r="A90" s="19"/>
      <x:c r="B90" s="19"/>
      <x:c r="C90" s="19"/>
      <x:c r="D90" s="19"/>
      <x:c r="E90" s="19"/>
      <x:c r="F90" s="19"/>
      <x:c r="G90" s="19"/>
      <x:c r="H90" s="19"/>
      <x:c r="I90" s="64"/>
      <x:c r="J90" s="64"/>
      <x:c r="K90" s="64"/>
      <x:c r="L90" s="64"/>
      <x:c r="M90" s="64"/>
      <x:c r="N90" s="64"/>
      <x:c r="O90" s="64"/>
      <x:c r="P90" s="64"/>
      <x:c r="Q90" s="64"/>
      <x:c r="R90" s="64"/>
      <x:c r="S90" s="64"/>
      <x:c r="T90" s="64"/>
      <x:c r="U90" s="64"/>
      <x:c r="V90" s="64"/>
      <x:c r="W90" s="64"/>
      <x:c r="X90" s="79" t="str">
        <x:v>Red Line — HeavyWeight 30WT Suspension Fluid</x:v>
      </x:c>
      <x:c r="Y90" s="64"/>
      <x:c r="Z90" s="64"/>
      <x:c r="AA90" s="64"/>
      <x:c r="AB90" s="64"/>
    </x:row>
    <x:row r="91">
      <x:c r="A91" s="19"/>
      <x:c r="B91" s="19"/>
      <x:c r="C91" s="19"/>
      <x:c r="D91" s="19"/>
      <x:c r="E91" s="19"/>
      <x:c r="F91" s="19"/>
      <x:c r="G91" s="19"/>
      <x:c r="H91" s="19"/>
      <x:c r="I91" s="64"/>
      <x:c r="J91" s="64"/>
      <x:c r="K91" s="64"/>
      <x:c r="L91" s="64"/>
      <x:c r="M91" s="64"/>
      <x:c r="N91" s="64"/>
      <x:c r="O91" s="64"/>
      <x:c r="P91" s="64"/>
      <x:c r="Q91" s="64"/>
      <x:c r="R91" s="64"/>
      <x:c r="S91" s="64"/>
      <x:c r="T91" s="64"/>
      <x:c r="U91" s="64"/>
      <x:c r="V91" s="64"/>
      <x:c r="W91" s="64"/>
      <x:c r="X91" s="79" t="str">
        <x:v>Red Line — LikeWater Suspension Fluid</x:v>
      </x:c>
      <x:c r="Y91" s="64"/>
      <x:c r="Z91" s="64"/>
      <x:c r="AA91" s="64"/>
      <x:c r="AB91" s="64"/>
    </x:row>
    <x:row r="92">
      <x:c r="A92" s="19"/>
      <x:c r="B92" s="19"/>
      <x:c r="C92" s="19"/>
      <x:c r="D92" s="19"/>
      <x:c r="E92" s="19"/>
      <x:c r="F92" s="19"/>
      <x:c r="G92" s="19"/>
      <x:c r="H92" s="19"/>
      <x:c r="I92" s="64"/>
      <x:c r="J92" s="64"/>
      <x:c r="K92" s="64"/>
      <x:c r="L92" s="64"/>
      <x:c r="M92" s="64"/>
      <x:c r="N92" s="64"/>
      <x:c r="O92" s="64"/>
      <x:c r="P92" s="64"/>
      <x:c r="Q92" s="64"/>
      <x:c r="R92" s="64"/>
      <x:c r="S92" s="64"/>
      <x:c r="T92" s="64"/>
      <x:c r="U92" s="64"/>
      <x:c r="V92" s="64"/>
      <x:c r="W92" s="64"/>
      <x:c r="X92" s="79" t="str">
        <x:v>Rock Oil — Synthesis SVI 2.5</x:v>
      </x:c>
      <x:c r="Y92" s="64"/>
      <x:c r="Z92" s="64"/>
      <x:c r="AA92" s="64"/>
      <x:c r="AB92" s="64"/>
    </x:row>
    <x:row r="93">
      <x:c r="A93" s="19"/>
      <x:c r="B93" s="19"/>
      <x:c r="C93" s="19"/>
      <x:c r="D93" s="19"/>
      <x:c r="E93" s="19"/>
      <x:c r="F93" s="19"/>
      <x:c r="G93" s="19"/>
      <x:c r="H93" s="19"/>
      <x:c r="I93" s="64"/>
      <x:c r="J93" s="64"/>
      <x:c r="K93" s="64"/>
      <x:c r="L93" s="64"/>
      <x:c r="M93" s="64"/>
      <x:c r="N93" s="64"/>
      <x:c r="O93" s="64"/>
      <x:c r="P93" s="64"/>
      <x:c r="Q93" s="64"/>
      <x:c r="R93" s="64"/>
      <x:c r="S93" s="64"/>
      <x:c r="T93" s="64"/>
      <x:c r="U93" s="64"/>
      <x:c r="V93" s="64"/>
      <x:c r="W93" s="64"/>
      <x:c r="X93" s="79" t="str">
        <x:v>Rock Oil — Synthesis SVI 3.5</x:v>
      </x:c>
      <x:c r="Y93" s="64"/>
      <x:c r="Z93" s="64"/>
      <x:c r="AA93" s="64"/>
      <x:c r="AB93" s="64"/>
    </x:row>
    <x:row r="94">
      <x:c r="A94" s="19"/>
      <x:c r="B94" s="19"/>
      <x:c r="C94" s="19"/>
      <x:c r="D94" s="19"/>
      <x:c r="E94" s="19"/>
      <x:c r="F94" s="19"/>
      <x:c r="G94" s="19"/>
      <x:c r="H94" s="19"/>
      <x:c r="I94" s="64"/>
      <x:c r="J94" s="64"/>
      <x:c r="K94" s="64"/>
      <x:c r="L94" s="64"/>
      <x:c r="M94" s="64"/>
      <x:c r="N94" s="64"/>
      <x:c r="O94" s="64"/>
      <x:c r="P94" s="64"/>
      <x:c r="Q94" s="64"/>
      <x:c r="R94" s="64"/>
      <x:c r="S94" s="64"/>
      <x:c r="T94" s="64"/>
      <x:c r="U94" s="64"/>
      <x:c r="V94" s="64"/>
      <x:c r="W94" s="64"/>
      <x:c r="X94" s="79" t="str">
        <x:v>Rock Oil — SVI 5</x:v>
      </x:c>
      <x:c r="Y94" s="64"/>
      <x:c r="Z94" s="64"/>
      <x:c r="AA94" s="64"/>
      <x:c r="AB94" s="64"/>
    </x:row>
    <x:row r="95">
      <x:c r="A95" s="19"/>
      <x:c r="B95" s="19"/>
      <x:c r="C95" s="19"/>
      <x:c r="D95" s="19"/>
      <x:c r="E95" s="19"/>
      <x:c r="F95" s="19"/>
      <x:c r="G95" s="19"/>
      <x:c r="H95" s="19"/>
      <x:c r="I95" s="64"/>
      <x:c r="J95" s="64"/>
      <x:c r="K95" s="64"/>
      <x:c r="L95" s="64"/>
      <x:c r="M95" s="64"/>
      <x:c r="N95" s="64"/>
      <x:c r="O95" s="64"/>
      <x:c r="P95" s="64"/>
      <x:c r="Q95" s="64"/>
      <x:c r="R95" s="64"/>
      <x:c r="S95" s="64"/>
      <x:c r="T95" s="64"/>
      <x:c r="U95" s="64"/>
      <x:c r="V95" s="64"/>
      <x:c r="W95" s="64"/>
      <x:c r="X95" s="79" t="str">
        <x:v>Rock Oil — Synthesis SVI 5</x:v>
      </x:c>
      <x:c r="Y95" s="64"/>
      <x:c r="Z95" s="64"/>
      <x:c r="AA95" s="64"/>
      <x:c r="AB95" s="64"/>
    </x:row>
    <x:row r="96">
      <x:c r="A96" s="19"/>
      <x:c r="B96" s="19"/>
      <x:c r="C96" s="19"/>
      <x:c r="D96" s="19"/>
      <x:c r="E96" s="19"/>
      <x:c r="F96" s="19"/>
      <x:c r="G96" s="19"/>
      <x:c r="H96" s="19"/>
      <x:c r="I96" s="64"/>
      <x:c r="J96" s="64"/>
      <x:c r="K96" s="64"/>
      <x:c r="L96" s="64"/>
      <x:c r="M96" s="64"/>
      <x:c r="N96" s="64"/>
      <x:c r="O96" s="64"/>
      <x:c r="P96" s="64"/>
      <x:c r="Q96" s="64"/>
      <x:c r="R96" s="64"/>
      <x:c r="S96" s="64"/>
      <x:c r="T96" s="64"/>
      <x:c r="U96" s="64"/>
      <x:c r="V96" s="64"/>
      <x:c r="W96" s="64"/>
      <x:c r="X96" s="79" t="str">
        <x:v>Rock Oil — Synthesis SVI 6</x:v>
      </x:c>
      <x:c r="Y96" s="64"/>
      <x:c r="Z96" s="64"/>
      <x:c r="AA96" s="64"/>
      <x:c r="AB96" s="64"/>
    </x:row>
    <x:row r="97">
      <x:c r="A97" s="19"/>
      <x:c r="B97" s="19"/>
      <x:c r="C97" s="19"/>
      <x:c r="D97" s="19"/>
      <x:c r="E97" s="19"/>
      <x:c r="F97" s="19"/>
      <x:c r="G97" s="19"/>
      <x:c r="H97" s="19"/>
      <x:c r="I97" s="64"/>
      <x:c r="J97" s="64"/>
      <x:c r="K97" s="64"/>
      <x:c r="L97" s="64"/>
      <x:c r="M97" s="64"/>
      <x:c r="N97" s="64"/>
      <x:c r="O97" s="64"/>
      <x:c r="P97" s="64"/>
      <x:c r="Q97" s="64"/>
      <x:c r="R97" s="64"/>
      <x:c r="S97" s="64"/>
      <x:c r="T97" s="64"/>
      <x:c r="U97" s="64"/>
      <x:c r="V97" s="64"/>
      <x:c r="W97" s="64"/>
      <x:c r="X97" s="79" t="str">
        <x:v>Rock Oil — SVI 7.5</x:v>
      </x:c>
      <x:c r="Y97" s="64"/>
      <x:c r="Z97" s="64"/>
      <x:c r="AA97" s="64"/>
      <x:c r="AB97" s="64"/>
    </x:row>
    <x:row r="98">
      <x:c r="A98" s="19"/>
      <x:c r="B98" s="19"/>
      <x:c r="C98" s="19"/>
      <x:c r="D98" s="19"/>
      <x:c r="E98" s="19"/>
      <x:c r="F98" s="19"/>
      <x:c r="G98" s="19"/>
      <x:c r="H98" s="19"/>
      <x:c r="I98" s="64"/>
      <x:c r="J98" s="64"/>
      <x:c r="K98" s="64"/>
      <x:c r="L98" s="64"/>
      <x:c r="M98" s="64"/>
      <x:c r="N98" s="64"/>
      <x:c r="O98" s="64"/>
      <x:c r="P98" s="64"/>
      <x:c r="Q98" s="64"/>
      <x:c r="R98" s="64"/>
      <x:c r="S98" s="64"/>
      <x:c r="T98" s="64"/>
      <x:c r="U98" s="64"/>
      <x:c r="V98" s="64"/>
      <x:c r="W98" s="64"/>
      <x:c r="X98" s="79" t="str">
        <x:v>Rock Oil — SVI 10</x:v>
      </x:c>
      <x:c r="Y98" s="64"/>
      <x:c r="Z98" s="64"/>
      <x:c r="AA98" s="64"/>
      <x:c r="AB98" s="64"/>
    </x:row>
    <x:row r="99">
      <x:c r="A99" s="19"/>
      <x:c r="B99" s="19"/>
      <x:c r="C99" s="19"/>
      <x:c r="D99" s="19"/>
      <x:c r="E99" s="19"/>
      <x:c r="F99" s="19"/>
      <x:c r="G99" s="19"/>
      <x:c r="H99" s="19"/>
      <x:c r="I99" s="64"/>
      <x:c r="J99" s="64"/>
      <x:c r="K99" s="64"/>
      <x:c r="L99" s="64"/>
      <x:c r="M99" s="64"/>
      <x:c r="N99" s="64"/>
      <x:c r="O99" s="64"/>
      <x:c r="P99" s="64"/>
      <x:c r="Q99" s="64"/>
      <x:c r="R99" s="64"/>
      <x:c r="S99" s="64"/>
      <x:c r="T99" s="64"/>
      <x:c r="U99" s="64"/>
      <x:c r="V99" s="64"/>
      <x:c r="W99" s="64"/>
      <x:c r="X99" s="79" t="str">
        <x:v>Rock Oil — SVI 15</x:v>
      </x:c>
      <x:c r="Y99" s="64"/>
      <x:c r="Z99" s="64"/>
      <x:c r="AA99" s="64"/>
      <x:c r="AB99" s="64"/>
    </x:row>
    <x:row r="100">
      <x:c r="A100" s="19"/>
      <x:c r="B100" s="19"/>
      <x:c r="C100" s="19"/>
      <x:c r="D100" s="19"/>
      <x:c r="E100" s="19"/>
      <x:c r="F100" s="19"/>
      <x:c r="G100" s="19"/>
      <x:c r="H100" s="19"/>
      <x:c r="I100" s="64"/>
      <x:c r="J100" s="64"/>
      <x:c r="K100" s="64"/>
      <x:c r="L100" s="64"/>
      <x:c r="M100" s="64"/>
      <x:c r="N100" s="64"/>
      <x:c r="O100" s="64"/>
      <x:c r="P100" s="64"/>
      <x:c r="Q100" s="64"/>
      <x:c r="R100" s="64"/>
      <x:c r="S100" s="64"/>
      <x:c r="T100" s="64"/>
      <x:c r="U100" s="64"/>
      <x:c r="V100" s="64"/>
      <x:c r="W100" s="64"/>
      <x:c r="X100" s="79" t="str">
        <x:v>Rock Oil — SVI 20</x:v>
      </x:c>
      <x:c r="Y100" s="64"/>
      <x:c r="Z100" s="64"/>
      <x:c r="AA100" s="64"/>
      <x:c r="AB100" s="64"/>
    </x:row>
    <x:row r="101">
      <x:c r="A101" s="19"/>
      <x:c r="B101" s="19"/>
      <x:c r="C101" s="19"/>
      <x:c r="D101" s="19"/>
      <x:c r="E101" s="19"/>
      <x:c r="F101" s="19"/>
      <x:c r="G101" s="19"/>
      <x:c r="H101" s="19"/>
      <x:c r="I101" s="64"/>
      <x:c r="J101" s="64"/>
      <x:c r="K101" s="64"/>
      <x:c r="L101" s="64"/>
      <x:c r="M101" s="64"/>
      <x:c r="N101" s="64"/>
      <x:c r="O101" s="64"/>
      <x:c r="P101" s="64"/>
      <x:c r="Q101" s="64"/>
      <x:c r="R101" s="64"/>
      <x:c r="S101" s="64"/>
      <x:c r="T101" s="64"/>
      <x:c r="U101" s="64"/>
      <x:c r="V101" s="64"/>
      <x:c r="W101" s="64"/>
      <x:c r="X101" s="79" t="str">
        <x:v>Rock Oil — SVI 30</x:v>
      </x:c>
      <x:c r="Y101" s="64"/>
      <x:c r="Z101" s="64"/>
      <x:c r="AA101" s="64"/>
      <x:c r="AB101" s="64"/>
    </x:row>
    <x:row r="102">
      <x:c r="A102" s="19"/>
      <x:c r="B102" s="19"/>
      <x:c r="C102" s="19"/>
      <x:c r="D102" s="19"/>
      <x:c r="E102" s="19"/>
      <x:c r="F102" s="19"/>
      <x:c r="G102" s="19"/>
      <x:c r="H102" s="19"/>
      <x:c r="I102" s="64"/>
      <x:c r="J102" s="64"/>
      <x:c r="K102" s="64"/>
      <x:c r="L102" s="64"/>
      <x:c r="M102" s="64"/>
      <x:c r="N102" s="64"/>
      <x:c r="O102" s="64"/>
      <x:c r="P102" s="64"/>
      <x:c r="Q102" s="64"/>
      <x:c r="R102" s="64"/>
      <x:c r="S102" s="64"/>
      <x:c r="T102" s="64"/>
      <x:c r="U102" s="64"/>
      <x:c r="V102" s="64"/>
      <x:c r="W102" s="64"/>
      <x:c r="X102" s="79" t="str">
        <x:v>Showa — SS-05 Suspension Fluid</x:v>
      </x:c>
      <x:c r="Y102" s="64"/>
      <x:c r="Z102" s="64"/>
      <x:c r="AA102" s="64"/>
      <x:c r="AB102" s="64"/>
    </x:row>
    <x:row r="103">
      <x:c r="A103" s="19"/>
      <x:c r="B103" s="19"/>
      <x:c r="C103" s="19"/>
      <x:c r="D103" s="19"/>
      <x:c r="E103" s="19"/>
      <x:c r="F103" s="19"/>
      <x:c r="G103" s="19"/>
      <x:c r="H103" s="19"/>
      <x:c r="I103" s="64"/>
      <x:c r="J103" s="64"/>
      <x:c r="K103" s="64"/>
      <x:c r="L103" s="64"/>
      <x:c r="M103" s="64"/>
      <x:c r="N103" s="64"/>
      <x:c r="O103" s="64"/>
      <x:c r="P103" s="64"/>
      <x:c r="Q103" s="64"/>
      <x:c r="R103" s="64"/>
      <x:c r="S103" s="64"/>
      <x:c r="T103" s="64"/>
      <x:c r="U103" s="64"/>
      <x:c r="V103" s="64"/>
      <x:c r="W103" s="64"/>
      <x:c r="X103" s="79" t="str">
        <x:v>Showa — SS-07 Suspension Fluid</x:v>
      </x:c>
      <x:c r="Y103" s="64"/>
      <x:c r="Z103" s="64"/>
      <x:c r="AA103" s="64"/>
      <x:c r="AB103" s="64"/>
    </x:row>
    <x:row r="104">
      <x:c r="A104" s="19"/>
      <x:c r="B104" s="19"/>
      <x:c r="C104" s="19"/>
      <x:c r="D104" s="19"/>
      <x:c r="E104" s="19"/>
      <x:c r="F104" s="19"/>
      <x:c r="G104" s="19"/>
      <x:c r="H104" s="19"/>
      <x:c r="I104" s="64"/>
      <x:c r="J104" s="64"/>
      <x:c r="K104" s="64"/>
      <x:c r="L104" s="64"/>
      <x:c r="M104" s="64"/>
      <x:c r="N104" s="64"/>
      <x:c r="O104" s="64"/>
      <x:c r="P104" s="64"/>
      <x:c r="Q104" s="64"/>
      <x:c r="R104" s="64"/>
      <x:c r="S104" s="64"/>
      <x:c r="T104" s="64"/>
      <x:c r="U104" s="64"/>
      <x:c r="V104" s="64"/>
      <x:c r="W104" s="64"/>
      <x:c r="X104" s="79" t="str">
        <x:v>Showa — SS-08 Suspension Fluid</x:v>
      </x:c>
      <x:c r="Y104" s="64"/>
      <x:c r="Z104" s="64"/>
      <x:c r="AA104" s="64"/>
      <x:c r="AB104" s="64"/>
    </x:row>
    <x:row r="105">
      <x:c r="A105" s="19"/>
      <x:c r="B105" s="19"/>
      <x:c r="C105" s="19"/>
      <x:c r="D105" s="19"/>
      <x:c r="E105" s="19"/>
      <x:c r="F105" s="19"/>
      <x:c r="G105" s="19"/>
      <x:c r="H105" s="19"/>
      <x:c r="I105" s="64"/>
      <x:c r="J105" s="64"/>
      <x:c r="K105" s="64"/>
      <x:c r="L105" s="64"/>
      <x:c r="M105" s="64"/>
      <x:c r="N105" s="64"/>
      <x:c r="O105" s="64"/>
      <x:c r="P105" s="64"/>
      <x:c r="Q105" s="64"/>
      <x:c r="R105" s="64"/>
      <x:c r="S105" s="64"/>
      <x:c r="T105" s="64"/>
      <x:c r="U105" s="64"/>
      <x:c r="V105" s="64"/>
      <x:c r="W105" s="64"/>
      <x:c r="X105" s="79" t="str">
        <x:v>Showa — SS-19 Suspension Fluid</x:v>
      </x:c>
      <x:c r="Y105" s="64"/>
      <x:c r="Z105" s="64"/>
      <x:c r="AA105" s="64"/>
      <x:c r="AB105" s="64"/>
    </x:row>
    <x:row r="106">
      <x:c r="A106" s="19"/>
      <x:c r="B106" s="19"/>
      <x:c r="C106" s="19"/>
      <x:c r="D106" s="19"/>
      <x:c r="E106" s="19"/>
      <x:c r="F106" s="19"/>
      <x:c r="G106" s="19"/>
      <x:c r="H106" s="19"/>
      <x:c r="I106" s="64"/>
      <x:c r="J106" s="64"/>
      <x:c r="K106" s="64"/>
      <x:c r="L106" s="64"/>
      <x:c r="M106" s="64"/>
      <x:c r="N106" s="64"/>
      <x:c r="O106" s="64"/>
      <x:c r="P106" s="64"/>
      <x:c r="Q106" s="64"/>
      <x:c r="R106" s="64"/>
      <x:c r="S106" s="64"/>
      <x:c r="T106" s="64"/>
      <x:c r="U106" s="64"/>
      <x:c r="V106" s="64"/>
      <x:c r="W106" s="64"/>
      <x:c r="X106" s="79" t="str">
        <x:v>Showa — SS-47 Suspension Fluid</x:v>
      </x:c>
      <x:c r="Y106" s="64"/>
      <x:c r="Z106" s="64"/>
      <x:c r="AA106" s="64"/>
      <x:c r="AB106" s="64"/>
    </x:row>
    <x:row r="107">
      <x:c r="A107" s="19"/>
      <x:c r="B107" s="19"/>
      <x:c r="C107" s="19"/>
      <x:c r="D107" s="19"/>
      <x:c r="E107" s="19"/>
      <x:c r="F107" s="19"/>
      <x:c r="G107" s="19"/>
      <x:c r="H107" s="19"/>
      <x:c r="I107" s="64"/>
      <x:c r="J107" s="64"/>
      <x:c r="K107" s="64"/>
      <x:c r="L107" s="64"/>
      <x:c r="M107" s="64"/>
      <x:c r="N107" s="64"/>
      <x:c r="O107" s="64"/>
      <x:c r="P107" s="64"/>
      <x:c r="Q107" s="64"/>
      <x:c r="R107" s="64"/>
      <x:c r="S107" s="64"/>
      <x:c r="T107" s="64"/>
      <x:c r="U107" s="64"/>
      <x:c r="V107" s="64"/>
      <x:c r="W107" s="64"/>
      <x:c r="X107" s="79" t="str">
        <x:v>Spectro — Golden Spectro Cartridge Fork Fluid 5W</x:v>
      </x:c>
      <x:c r="Y107" s="64"/>
      <x:c r="Z107" s="64"/>
      <x:c r="AA107" s="64"/>
      <x:c r="AB107" s="64"/>
    </x:row>
    <x:row r="108">
      <x:c r="A108" s="19"/>
      <x:c r="B108" s="19"/>
      <x:c r="C108" s="19"/>
      <x:c r="D108" s="19"/>
      <x:c r="E108" s="19"/>
      <x:c r="F108" s="19"/>
      <x:c r="G108" s="19"/>
      <x:c r="H108" s="19"/>
      <x:c r="I108" s="64"/>
      <x:c r="J108" s="64"/>
      <x:c r="K108" s="64"/>
      <x:c r="L108" s="64"/>
      <x:c r="M108" s="64"/>
      <x:c r="N108" s="64"/>
      <x:c r="O108" s="64"/>
      <x:c r="P108" s="64"/>
      <x:c r="Q108" s="64"/>
      <x:c r="R108" s="64"/>
      <x:c r="S108" s="64"/>
      <x:c r="T108" s="64"/>
      <x:c r="U108" s="64"/>
      <x:c r="V108" s="64"/>
      <x:c r="W108" s="64"/>
      <x:c r="X108" s="79" t="str">
        <x:v>Spectro — Golden Spectro Cartridge Fork Fluid 7.5W</x:v>
      </x:c>
      <x:c r="Y108" s="64"/>
      <x:c r="Z108" s="64"/>
      <x:c r="AA108" s="64"/>
      <x:c r="AB108" s="64"/>
    </x:row>
    <x:row r="109">
      <x:c r="A109" s="19"/>
      <x:c r="B109" s="19"/>
      <x:c r="C109" s="19"/>
      <x:c r="D109" s="19"/>
      <x:c r="E109" s="19"/>
      <x:c r="F109" s="19"/>
      <x:c r="G109" s="19"/>
      <x:c r="H109" s="19"/>
      <x:c r="I109" s="64"/>
      <x:c r="J109" s="64"/>
      <x:c r="K109" s="64"/>
      <x:c r="L109" s="64"/>
      <x:c r="M109" s="64"/>
      <x:c r="N109" s="64"/>
      <x:c r="O109" s="64"/>
      <x:c r="P109" s="64"/>
      <x:c r="Q109" s="64"/>
      <x:c r="R109" s="64"/>
      <x:c r="S109" s="64"/>
      <x:c r="T109" s="64"/>
      <x:c r="U109" s="64"/>
      <x:c r="V109" s="64"/>
      <x:c r="W109" s="64"/>
      <x:c r="X109" s="79" t="str">
        <x:v>Spectro — Golden Spectro Cartridge Fork Fluid 10W</x:v>
      </x:c>
      <x:c r="Y109" s="64"/>
      <x:c r="Z109" s="64"/>
      <x:c r="AA109" s="64"/>
      <x:c r="AB109" s="64"/>
    </x:row>
    <x:row r="110">
      <x:c r="A110" s="19"/>
      <x:c r="B110" s="19"/>
      <x:c r="C110" s="19"/>
      <x:c r="D110" s="19"/>
      <x:c r="E110" s="19"/>
      <x:c r="F110" s="19"/>
      <x:c r="G110" s="19"/>
      <x:c r="H110" s="19"/>
      <x:c r="I110" s="64"/>
      <x:c r="J110" s="64"/>
      <x:c r="K110" s="64"/>
      <x:c r="L110" s="64"/>
      <x:c r="M110" s="64"/>
      <x:c r="N110" s="64"/>
      <x:c r="O110" s="64"/>
      <x:c r="P110" s="64"/>
      <x:c r="Q110" s="64"/>
      <x:c r="R110" s="64"/>
      <x:c r="S110" s="64"/>
      <x:c r="T110" s="64"/>
      <x:c r="U110" s="64"/>
      <x:c r="V110" s="64"/>
      <x:c r="W110" s="64"/>
      <x:c r="X110" s="79" t="str">
        <x:v>Spectro — Golden Spectro Cartridge Fork Fluid 15W</x:v>
      </x:c>
      <x:c r="Y110" s="64"/>
      <x:c r="Z110" s="64"/>
      <x:c r="AA110" s="64"/>
      <x:c r="AB110" s="64"/>
    </x:row>
    <x:row r="111">
      <x:c r="A111" s="19"/>
      <x:c r="B111" s="19"/>
      <x:c r="C111" s="19"/>
      <x:c r="D111" s="19"/>
      <x:c r="E111" s="19"/>
      <x:c r="F111" s="19"/>
      <x:c r="G111" s="19"/>
      <x:c r="H111" s="19"/>
      <x:c r="I111" s="64"/>
      <x:c r="J111" s="64"/>
      <x:c r="K111" s="64"/>
      <x:c r="L111" s="64"/>
      <x:c r="M111" s="64"/>
      <x:c r="N111" s="64"/>
      <x:c r="O111" s="64"/>
      <x:c r="P111" s="64"/>
      <x:c r="Q111" s="64"/>
      <x:c r="R111" s="64"/>
      <x:c r="S111" s="64"/>
      <x:c r="T111" s="64"/>
      <x:c r="U111" s="64"/>
      <x:c r="V111" s="64"/>
      <x:c r="W111" s="64"/>
      <x:c r="X111" s="79" t="str">
        <x:v>Spectro — Golden Spectro Cartridge Fork Fluid 20W</x:v>
      </x:c>
      <x:c r="Y111" s="64"/>
      <x:c r="Z111" s="64"/>
      <x:c r="AA111" s="64"/>
      <x:c r="AB111" s="64"/>
    </x:row>
    <x:row r="112">
      <x:c r="A112" s="19"/>
      <x:c r="B112" s="19"/>
      <x:c r="C112" s="19"/>
      <x:c r="D112" s="19"/>
      <x:c r="E112" s="19"/>
      <x:c r="F112" s="19"/>
      <x:c r="G112" s="19"/>
      <x:c r="H112" s="19"/>
      <x:c r="I112" s="64"/>
      <x:c r="J112" s="64"/>
      <x:c r="K112" s="64"/>
      <x:c r="L112" s="64"/>
      <x:c r="M112" s="64"/>
      <x:c r="N112" s="64"/>
      <x:c r="O112" s="64"/>
      <x:c r="P112" s="64"/>
      <x:c r="Q112" s="64"/>
      <x:c r="R112" s="64"/>
      <x:c r="S112" s="64"/>
      <x:c r="T112" s="64"/>
      <x:c r="U112" s="64"/>
      <x:c r="V112" s="64"/>
      <x:c r="W112" s="64"/>
      <x:c r="X112" s="79" t="str">
        <x:v>Torco — RFF Racing Fork Fluid 5</x:v>
      </x:c>
      <x:c r="Y112" s="64"/>
      <x:c r="Z112" s="64"/>
      <x:c r="AA112" s="64"/>
      <x:c r="AB112" s="64"/>
    </x:row>
    <x:row r="113">
      <x:c r="A113" s="19"/>
      <x:c r="B113" s="19"/>
      <x:c r="C113" s="19"/>
      <x:c r="D113" s="19"/>
      <x:c r="E113" s="19"/>
      <x:c r="F113" s="19"/>
      <x:c r="G113" s="19"/>
      <x:c r="H113" s="19"/>
      <x:c r="I113" s="64"/>
      <x:c r="J113" s="64"/>
      <x:c r="K113" s="64"/>
      <x:c r="L113" s="64"/>
      <x:c r="M113" s="64"/>
      <x:c r="N113" s="64"/>
      <x:c r="O113" s="64"/>
      <x:c r="P113" s="64"/>
      <x:c r="Q113" s="64"/>
      <x:c r="R113" s="64"/>
      <x:c r="S113" s="64"/>
      <x:c r="T113" s="64"/>
      <x:c r="U113" s="64"/>
      <x:c r="V113" s="64"/>
      <x:c r="W113" s="64"/>
      <x:c r="X113" s="79" t="str">
        <x:v>Torco — RFF Racing Fork Fluid 7</x:v>
      </x:c>
      <x:c r="Y113" s="64"/>
      <x:c r="Z113" s="64"/>
      <x:c r="AA113" s="64"/>
      <x:c r="AB113" s="64"/>
    </x:row>
    <x:row r="114">
      <x:c r="A114" s="19"/>
      <x:c r="B114" s="19"/>
      <x:c r="C114" s="19"/>
      <x:c r="D114" s="19"/>
      <x:c r="E114" s="19"/>
      <x:c r="F114" s="19"/>
      <x:c r="G114" s="19"/>
      <x:c r="H114" s="19"/>
      <x:c r="I114" s="64"/>
      <x:c r="J114" s="64"/>
      <x:c r="K114" s="64"/>
      <x:c r="L114" s="64"/>
      <x:c r="M114" s="64"/>
      <x:c r="N114" s="64"/>
      <x:c r="O114" s="64"/>
      <x:c r="P114" s="64"/>
      <x:c r="Q114" s="64"/>
      <x:c r="R114" s="64"/>
      <x:c r="S114" s="64"/>
      <x:c r="T114" s="64"/>
      <x:c r="U114" s="64"/>
      <x:c r="V114" s="64"/>
      <x:c r="W114" s="64"/>
      <x:c r="X114" s="79" t="str">
        <x:v>Torco — RFF Racing Fork Fluid 10</x:v>
      </x:c>
      <x:c r="Y114" s="64"/>
      <x:c r="Z114" s="64"/>
      <x:c r="AA114" s="64"/>
      <x:c r="AB114" s="64"/>
    </x:row>
    <x:row r="115">
      <x:c r="A115" s="19"/>
      <x:c r="B115" s="19"/>
      <x:c r="C115" s="19"/>
      <x:c r="D115" s="19"/>
      <x:c r="E115" s="19"/>
      <x:c r="F115" s="19"/>
      <x:c r="G115" s="19"/>
      <x:c r="H115" s="19"/>
      <x:c r="I115" s="64"/>
      <x:c r="J115" s="64"/>
      <x:c r="K115" s="64"/>
      <x:c r="L115" s="64"/>
      <x:c r="M115" s="64"/>
      <x:c r="N115" s="64"/>
      <x:c r="O115" s="64"/>
      <x:c r="P115" s="64"/>
      <x:c r="Q115" s="64"/>
      <x:c r="R115" s="64"/>
      <x:c r="S115" s="64"/>
      <x:c r="T115" s="64"/>
      <x:c r="U115" s="64"/>
      <x:c r="V115" s="64"/>
      <x:c r="W115" s="64"/>
      <x:c r="X115" s="79" t="str">
        <x:v>Torco — RFF Racing Fork Fluid 15</x:v>
      </x:c>
      <x:c r="Y115" s="64"/>
      <x:c r="Z115" s="64"/>
      <x:c r="AA115" s="64"/>
      <x:c r="AB115" s="64"/>
    </x:row>
    <x:row r="116">
      <x:c r="A116" s="19"/>
      <x:c r="B116" s="19"/>
      <x:c r="C116" s="19"/>
      <x:c r="D116" s="19"/>
      <x:c r="E116" s="19"/>
      <x:c r="F116" s="19"/>
      <x:c r="G116" s="19"/>
      <x:c r="H116" s="19"/>
      <x:c r="I116" s="64"/>
      <x:c r="J116" s="64"/>
      <x:c r="K116" s="64"/>
      <x:c r="L116" s="64"/>
      <x:c r="M116" s="64"/>
      <x:c r="N116" s="64"/>
      <x:c r="O116" s="64"/>
      <x:c r="P116" s="64"/>
      <x:c r="Q116" s="64"/>
      <x:c r="R116" s="64"/>
      <x:c r="S116" s="64"/>
      <x:c r="T116" s="64"/>
      <x:c r="U116" s="64"/>
      <x:c r="V116" s="64"/>
      <x:c r="W116" s="64"/>
      <x:c r="X116" s="79" t="str">
        <x:v>Torco — RFF Racing Fork Fluid 20</x:v>
      </x:c>
      <x:c r="Y116" s="64"/>
      <x:c r="Z116" s="64"/>
      <x:c r="AA116" s="64"/>
      <x:c r="AB116" s="64"/>
    </x:row>
    <x:row r="117">
      <x:c r="A117" s="19"/>
      <x:c r="B117" s="19"/>
      <x:c r="C117" s="19"/>
      <x:c r="D117" s="19"/>
      <x:c r="E117" s="19"/>
      <x:c r="F117" s="19"/>
      <x:c r="G117" s="19"/>
      <x:c r="H117" s="19"/>
      <x:c r="I117" s="64"/>
      <x:c r="J117" s="64"/>
      <x:c r="K117" s="64"/>
      <x:c r="L117" s="64"/>
      <x:c r="M117" s="64"/>
      <x:c r="N117" s="64"/>
      <x:c r="O117" s="64"/>
      <x:c r="P117" s="64"/>
      <x:c r="Q117" s="64"/>
      <x:c r="R117" s="64"/>
      <x:c r="S117" s="64"/>
      <x:c r="T117" s="64"/>
      <x:c r="U117" s="64"/>
      <x:c r="V117" s="64"/>
      <x:c r="W117" s="64"/>
      <x:c r="X117" s="79" t="str">
        <x:v>Torco — RSF Racing Shock Fluid Light</x:v>
      </x:c>
      <x:c r="Y117" s="64"/>
      <x:c r="Z117" s="64"/>
      <x:c r="AA117" s="64"/>
      <x:c r="AB117" s="64"/>
    </x:row>
    <x:row r="118">
      <x:c r="A118" s="19"/>
      <x:c r="B118" s="19"/>
      <x:c r="C118" s="19"/>
      <x:c r="D118" s="19"/>
      <x:c r="E118" s="19"/>
      <x:c r="F118" s="19"/>
      <x:c r="G118" s="19"/>
      <x:c r="H118" s="19"/>
      <x:c r="I118" s="64"/>
      <x:c r="J118" s="64"/>
      <x:c r="K118" s="64"/>
      <x:c r="L118" s="64"/>
      <x:c r="M118" s="64"/>
      <x:c r="N118" s="64"/>
      <x:c r="O118" s="64"/>
      <x:c r="P118" s="64"/>
      <x:c r="Q118" s="64"/>
      <x:c r="R118" s="64"/>
      <x:c r="S118" s="64"/>
      <x:c r="T118" s="64"/>
      <x:c r="U118" s="64"/>
      <x:c r="V118" s="64"/>
      <x:c r="W118" s="64"/>
      <x:c r="X118" s="79" t="str">
        <x:v>Torco — RSF Racing Shock Fluid Medium</x:v>
      </x:c>
      <x:c r="Y118" s="64"/>
      <x:c r="Z118" s="64"/>
      <x:c r="AA118" s="64"/>
      <x:c r="AB118" s="64"/>
    </x:row>
    <x:row r="119">
      <x:c r="A119" s="19"/>
      <x:c r="B119" s="19"/>
      <x:c r="C119" s="19"/>
      <x:c r="D119" s="19"/>
      <x:c r="E119" s="19"/>
      <x:c r="F119" s="19"/>
      <x:c r="G119" s="19"/>
      <x:c r="H119" s="19"/>
      <x:c r="I119" s="64"/>
      <x:c r="J119" s="64"/>
      <x:c r="K119" s="64"/>
      <x:c r="L119" s="64"/>
      <x:c r="M119" s="64"/>
      <x:c r="N119" s="64"/>
      <x:c r="O119" s="64"/>
      <x:c r="P119" s="64"/>
      <x:c r="Q119" s="64"/>
      <x:c r="R119" s="64"/>
      <x:c r="S119" s="64"/>
      <x:c r="T119" s="64"/>
      <x:c r="U119" s="64"/>
      <x:c r="V119" s="64"/>
      <x:c r="W119" s="64"/>
      <x:c r="X119" s="79" t="str">
        <x:v>WP — Fork Oil SAE 4</x:v>
      </x:c>
      <x:c r="Y119" s="64"/>
      <x:c r="Z119" s="64"/>
      <x:c r="AA119" s="64"/>
      <x:c r="AB119" s="64"/>
    </x:row>
    <x:row r="120">
      <x:c r="A120" s="19"/>
      <x:c r="B120" s="19"/>
      <x:c r="C120" s="19"/>
      <x:c r="D120" s="19"/>
      <x:c r="E120" s="19"/>
      <x:c r="F120" s="19"/>
      <x:c r="G120" s="19"/>
      <x:c r="H120" s="19"/>
      <x:c r="I120" s="64"/>
      <x:c r="J120" s="64"/>
      <x:c r="K120" s="64"/>
      <x:c r="L120" s="64"/>
      <x:c r="M120" s="64"/>
      <x:c r="N120" s="64"/>
      <x:c r="O120" s="64"/>
      <x:c r="P120" s="64"/>
      <x:c r="Q120" s="64"/>
      <x:c r="R120" s="64"/>
      <x:c r="S120" s="64"/>
      <x:c r="T120" s="64"/>
      <x:c r="U120" s="64"/>
      <x:c r="V120" s="64"/>
      <x:c r="W120" s="64"/>
      <x:c r="X120" s="79" t="str">
        <x:v>Yamaha — Suspension Oil 01</x:v>
      </x:c>
      <x:c r="Y120" s="64"/>
      <x:c r="Z120" s="64"/>
      <x:c r="AA120" s="64"/>
      <x:c r="AB120" s="64"/>
    </x:row>
    <x:row r="121">
      <x:c r="A121" s="19"/>
      <x:c r="B121" s="19"/>
      <x:c r="C121" s="19"/>
      <x:c r="D121" s="19"/>
      <x:c r="E121" s="19"/>
      <x:c r="F121" s="19"/>
      <x:c r="G121" s="19"/>
      <x:c r="H121" s="19"/>
      <x:c r="I121" s="64"/>
      <x:c r="J121" s="64"/>
      <x:c r="K121" s="64"/>
      <x:c r="L121" s="64"/>
      <x:c r="M121" s="64"/>
      <x:c r="N121" s="64"/>
      <x:c r="O121" s="64"/>
      <x:c r="P121" s="64"/>
      <x:c r="Q121" s="64"/>
      <x:c r="R121" s="64"/>
      <x:c r="S121" s="64"/>
      <x:c r="T121" s="64"/>
      <x:c r="U121" s="64"/>
      <x:c r="V121" s="64"/>
      <x:c r="W121" s="64"/>
      <x:c r="X121" s="79" t="str">
        <x:v>Yamaha — Suspension Oil M1</x:v>
      </x:c>
      <x:c r="Y121" s="64"/>
      <x:c r="Z121" s="64"/>
      <x:c r="AA121" s="64"/>
      <x:c r="AB121" s="64"/>
    </x:row>
    <x:row r="122">
      <x:c r="A122" s="19"/>
      <x:c r="B122" s="19"/>
      <x:c r="C122" s="19"/>
      <x:c r="D122" s="19"/>
      <x:c r="E122" s="19"/>
      <x:c r="F122" s="19"/>
      <x:c r="G122" s="19"/>
      <x:c r="H122" s="19"/>
      <x:c r="I122" s="64"/>
      <x:c r="J122" s="64"/>
      <x:c r="K122" s="64"/>
      <x:c r="L122" s="64"/>
      <x:c r="M122" s="64"/>
      <x:c r="N122" s="64"/>
      <x:c r="O122" s="64"/>
      <x:c r="P122" s="64"/>
      <x:c r="Q122" s="64"/>
      <x:c r="R122" s="64"/>
      <x:c r="S122" s="64"/>
      <x:c r="T122" s="64"/>
      <x:c r="U122" s="64"/>
      <x:c r="V122" s="64"/>
      <x:c r="W122" s="64"/>
      <x:c r="X122" s="64"/>
      <x:c r="Y122" s="64"/>
      <x:c r="Z122" s="64"/>
      <x:c r="AA122" s="64"/>
      <x:c r="AB122" s="64"/>
    </x:row>
    <x:row r="123">
      <x:c r="A123" s="19"/>
      <x:c r="B123" s="19"/>
      <x:c r="C123" s="19"/>
      <x:c r="D123" s="19"/>
      <x:c r="E123" s="19"/>
      <x:c r="F123" s="19"/>
      <x:c r="G123" s="19"/>
      <x:c r="H123" s="19"/>
      <x:c r="I123" s="64"/>
      <x:c r="J123" s="64"/>
      <x:c r="K123" s="64"/>
      <x:c r="L123" s="64"/>
      <x:c r="M123" s="64"/>
      <x:c r="N123" s="64"/>
      <x:c r="O123" s="64"/>
      <x:c r="P123" s="64"/>
      <x:c r="Q123" s="64"/>
      <x:c r="R123" s="64"/>
      <x:c r="S123" s="64"/>
      <x:c r="T123" s="64"/>
      <x:c r="U123" s="64"/>
      <x:c r="V123" s="64"/>
      <x:c r="W123" s="64"/>
      <x:c r="X123" s="64"/>
      <x:c r="Y123" s="64"/>
      <x:c r="Z123" s="64"/>
      <x:c r="AA123" s="64"/>
      <x:c r="AB123" s="64"/>
    </x:row>
    <x:row r="124">
      <x:c r="A124" s="19"/>
      <x:c r="B124" s="19"/>
      <x:c r="C124" s="19"/>
      <x:c r="D124" s="19"/>
      <x:c r="E124" s="19"/>
      <x:c r="F124" s="19"/>
      <x:c r="G124" s="19"/>
      <x:c r="H124" s="19"/>
      <x:c r="I124" s="64"/>
      <x:c r="J124" s="64"/>
      <x:c r="K124" s="64"/>
      <x:c r="L124" s="64"/>
      <x:c r="M124" s="64"/>
      <x:c r="N124" s="64"/>
      <x:c r="O124" s="64"/>
      <x:c r="P124" s="64"/>
      <x:c r="Q124" s="64"/>
      <x:c r="R124" s="64"/>
      <x:c r="S124" s="64"/>
      <x:c r="T124" s="64"/>
      <x:c r="U124" s="64"/>
      <x:c r="V124" s="64"/>
      <x:c r="W124" s="64"/>
      <x:c r="X124" s="64"/>
      <x:c r="Y124" s="64"/>
      <x:c r="Z124" s="64"/>
      <x:c r="AA124" s="64"/>
      <x:c r="AB124" s="64"/>
    </x:row>
    <x:row r="125">
      <x:c r="A125" s="19"/>
      <x:c r="B125" s="19"/>
      <x:c r="C125" s="19"/>
      <x:c r="D125" s="19"/>
      <x:c r="E125" s="19"/>
      <x:c r="F125" s="19"/>
      <x:c r="G125" s="19"/>
      <x:c r="H125" s="19"/>
      <x:c r="I125" s="64"/>
      <x:c r="J125" s="64"/>
      <x:c r="K125" s="64"/>
      <x:c r="L125" s="64"/>
      <x:c r="M125" s="64"/>
      <x:c r="N125" s="64"/>
      <x:c r="O125" s="64"/>
      <x:c r="P125" s="64"/>
      <x:c r="Q125" s="64"/>
      <x:c r="R125" s="64"/>
      <x:c r="S125" s="64"/>
      <x:c r="T125" s="64"/>
      <x:c r="U125" s="64"/>
      <x:c r="V125" s="64"/>
      <x:c r="W125" s="64"/>
      <x:c r="X125" s="64"/>
      <x:c r="Y125" s="64"/>
      <x:c r="Z125" s="64"/>
      <x:c r="AA125" s="64"/>
      <x:c r="AB125" s="64"/>
    </x:row>
    <x:row r="126">
      <x:c r="A126" s="19"/>
      <x:c r="B126" s="19"/>
      <x:c r="C126" s="19"/>
      <x:c r="D126" s="19"/>
      <x:c r="E126" s="19"/>
      <x:c r="F126" s="19"/>
      <x:c r="G126" s="19"/>
      <x:c r="H126" s="19"/>
      <x:c r="I126" s="64"/>
      <x:c r="J126" s="64"/>
      <x:c r="K126" s="64"/>
      <x:c r="L126" s="64"/>
      <x:c r="M126" s="64"/>
      <x:c r="N126" s="64"/>
      <x:c r="O126" s="64"/>
      <x:c r="P126" s="64"/>
      <x:c r="Q126" s="64"/>
      <x:c r="R126" s="64"/>
      <x:c r="S126" s="64"/>
      <x:c r="T126" s="64"/>
      <x:c r="U126" s="64"/>
      <x:c r="V126" s="64"/>
      <x:c r="W126" s="64"/>
      <x:c r="X126" s="64"/>
      <x:c r="Y126" s="64"/>
      <x:c r="Z126" s="64"/>
      <x:c r="AA126" s="64"/>
      <x:c r="AB126" s="64"/>
    </x:row>
    <x:row r="127">
      <x:c r="A127" s="19"/>
      <x:c r="B127" s="19"/>
      <x:c r="C127" s="19"/>
      <x:c r="D127" s="19"/>
      <x:c r="E127" s="19"/>
      <x:c r="F127" s="19"/>
      <x:c r="G127" s="19"/>
      <x:c r="H127" s="19"/>
      <x:c r="I127" s="64"/>
      <x:c r="J127" s="64"/>
      <x:c r="K127" s="64"/>
      <x:c r="L127" s="64"/>
      <x:c r="M127" s="64"/>
      <x:c r="N127" s="64"/>
      <x:c r="O127" s="64"/>
      <x:c r="P127" s="64"/>
      <x:c r="Q127" s="64"/>
      <x:c r="R127" s="64"/>
      <x:c r="S127" s="64"/>
      <x:c r="T127" s="64"/>
      <x:c r="U127" s="64"/>
      <x:c r="V127" s="64"/>
      <x:c r="W127" s="64"/>
      <x:c r="X127" s="64"/>
      <x:c r="Y127" s="64"/>
      <x:c r="Z127" s="64"/>
      <x:c r="AA127" s="64"/>
      <x:c r="AB127" s="64"/>
    </x:row>
    <x:row r="128">
      <x:c r="A128" s="19"/>
      <x:c r="B128" s="19"/>
      <x:c r="C128" s="19"/>
      <x:c r="D128" s="19"/>
      <x:c r="E128" s="19"/>
      <x:c r="F128" s="19"/>
      <x:c r="G128" s="19"/>
      <x:c r="H128" s="19"/>
      <x:c r="I128" s="64"/>
      <x:c r="J128" s="64"/>
      <x:c r="K128" s="64"/>
      <x:c r="L128" s="64"/>
      <x:c r="M128" s="64"/>
      <x:c r="N128" s="64"/>
      <x:c r="O128" s="64"/>
      <x:c r="P128" s="64"/>
      <x:c r="Q128" s="64"/>
      <x:c r="R128" s="64"/>
      <x:c r="S128" s="64"/>
      <x:c r="T128" s="64"/>
      <x:c r="U128" s="64"/>
      <x:c r="V128" s="64"/>
      <x:c r="W128" s="64"/>
      <x:c r="X128" s="64"/>
      <x:c r="Y128" s="64"/>
      <x:c r="Z128" s="64"/>
      <x:c r="AA128" s="64"/>
      <x:c r="AB128" s="64"/>
    </x:row>
    <x:row r="129">
      <x:c r="A129" s="19"/>
      <x:c r="B129" s="19"/>
      <x:c r="C129" s="19"/>
      <x:c r="D129" s="19"/>
      <x:c r="E129" s="19"/>
      <x:c r="F129" s="19"/>
      <x:c r="G129" s="19"/>
      <x:c r="H129" s="19"/>
      <x:c r="I129" s="64"/>
      <x:c r="J129" s="64"/>
      <x:c r="K129" s="64"/>
      <x:c r="L129" s="64"/>
      <x:c r="M129" s="64"/>
      <x:c r="N129" s="64"/>
      <x:c r="O129" s="64"/>
      <x:c r="P129" s="64"/>
      <x:c r="Q129" s="64"/>
      <x:c r="R129" s="64"/>
      <x:c r="S129" s="64"/>
      <x:c r="T129" s="64"/>
      <x:c r="U129" s="64"/>
      <x:c r="V129" s="64"/>
      <x:c r="W129" s="64"/>
      <x:c r="X129" s="64"/>
      <x:c r="Y129" s="64"/>
      <x:c r="Z129" s="64"/>
      <x:c r="AA129" s="64"/>
      <x:c r="AB129" s="64"/>
    </x:row>
    <x:row r="130">
      <x:c r="A130" s="19"/>
      <x:c r="B130" s="19"/>
      <x:c r="C130" s="19"/>
      <x:c r="D130" s="19"/>
      <x:c r="E130" s="19"/>
      <x:c r="F130" s="19"/>
      <x:c r="G130" s="19"/>
      <x:c r="H130" s="19"/>
      <x:c r="I130" s="64"/>
      <x:c r="J130" s="64"/>
      <x:c r="K130" s="64"/>
      <x:c r="L130" s="64"/>
      <x:c r="M130" s="64"/>
      <x:c r="N130" s="64"/>
      <x:c r="O130" s="64"/>
      <x:c r="P130" s="64"/>
      <x:c r="Q130" s="64"/>
      <x:c r="R130" s="64"/>
      <x:c r="S130" s="64"/>
      <x:c r="T130" s="64"/>
      <x:c r="U130" s="64"/>
      <x:c r="V130" s="64"/>
      <x:c r="W130" s="64"/>
      <x:c r="X130" s="64"/>
      <x:c r="Y130" s="64"/>
      <x:c r="Z130" s="64"/>
      <x:c r="AA130" s="64"/>
      <x:c r="AB130" s="64"/>
    </x:row>
    <x:row r="131">
      <x:c r="A131" s="19"/>
      <x:c r="B131" s="19"/>
      <x:c r="C131" s="19"/>
      <x:c r="D131" s="19"/>
      <x:c r="E131" s="19"/>
      <x:c r="F131" s="19"/>
      <x:c r="G131" s="19"/>
      <x:c r="H131" s="19"/>
      <x:c r="I131" s="64"/>
      <x:c r="J131" s="64"/>
      <x:c r="K131" s="64"/>
      <x:c r="L131" s="64"/>
      <x:c r="M131" s="64"/>
      <x:c r="N131" s="64"/>
      <x:c r="O131" s="64"/>
      <x:c r="P131" s="64"/>
      <x:c r="Q131" s="64"/>
      <x:c r="R131" s="64"/>
      <x:c r="S131" s="64"/>
      <x:c r="T131" s="64"/>
      <x:c r="U131" s="64"/>
      <x:c r="V131" s="64"/>
      <x:c r="W131" s="64"/>
      <x:c r="X131" s="64"/>
      <x:c r="Y131" s="64"/>
      <x:c r="Z131" s="64"/>
      <x:c r="AA131" s="64"/>
      <x:c r="AB131" s="64"/>
    </x:row>
    <x:row r="132">
      <x:c r="A132" s="19"/>
      <x:c r="B132" s="19"/>
      <x:c r="C132" s="19"/>
      <x:c r="D132" s="19"/>
      <x:c r="E132" s="19"/>
      <x:c r="F132" s="19"/>
      <x:c r="G132" s="19"/>
      <x:c r="H132" s="19"/>
      <x:c r="I132" s="64"/>
      <x:c r="J132" s="64"/>
      <x:c r="K132" s="64"/>
      <x:c r="L132" s="64"/>
      <x:c r="M132" s="64"/>
      <x:c r="N132" s="64"/>
      <x:c r="O132" s="64"/>
      <x:c r="P132" s="64"/>
      <x:c r="Q132" s="64"/>
      <x:c r="R132" s="64"/>
      <x:c r="S132" s="64"/>
      <x:c r="T132" s="64"/>
      <x:c r="U132" s="64"/>
      <x:c r="V132" s="64"/>
      <x:c r="W132" s="64"/>
      <x:c r="X132" s="64"/>
      <x:c r="Y132" s="64"/>
      <x:c r="Z132" s="64"/>
      <x:c r="AA132" s="64"/>
      <x:c r="AB132" s="64"/>
    </x:row>
    <x:row r="133">
      <x:c r="A133" s="19"/>
      <x:c r="B133" s="19"/>
      <x:c r="C133" s="19"/>
      <x:c r="D133" s="19"/>
      <x:c r="E133" s="19"/>
      <x:c r="F133" s="19"/>
      <x:c r="G133" s="19"/>
      <x:c r="H133" s="19"/>
      <x:c r="I133" s="64"/>
      <x:c r="J133" s="64"/>
      <x:c r="K133" s="64"/>
      <x:c r="L133" s="64"/>
      <x:c r="M133" s="64"/>
      <x:c r="N133" s="64"/>
      <x:c r="O133" s="64"/>
      <x:c r="P133" s="64"/>
      <x:c r="Q133" s="64"/>
      <x:c r="R133" s="64"/>
      <x:c r="S133" s="64"/>
      <x:c r="T133" s="64"/>
      <x:c r="U133" s="64"/>
      <x:c r="V133" s="64"/>
      <x:c r="W133" s="64"/>
      <x:c r="X133" s="64"/>
      <x:c r="Y133" s="64"/>
      <x:c r="Z133" s="64"/>
      <x:c r="AA133" s="64"/>
      <x:c r="AB133" s="64"/>
    </x:row>
    <x:row r="134">
      <x:c r="A134" s="19"/>
      <x:c r="B134" s="19"/>
      <x:c r="C134" s="19"/>
      <x:c r="D134" s="19"/>
      <x:c r="E134" s="19"/>
      <x:c r="F134" s="19"/>
      <x:c r="G134" s="19"/>
      <x:c r="H134" s="19"/>
      <x:c r="I134" s="64"/>
      <x:c r="J134" s="64"/>
      <x:c r="K134" s="64"/>
      <x:c r="L134" s="64"/>
      <x:c r="M134" s="64"/>
      <x:c r="N134" s="64"/>
      <x:c r="O134" s="64"/>
      <x:c r="P134" s="64"/>
      <x:c r="Q134" s="64"/>
      <x:c r="R134" s="64"/>
      <x:c r="S134" s="64"/>
      <x:c r="T134" s="64"/>
      <x:c r="U134" s="64"/>
      <x:c r="V134" s="64"/>
      <x:c r="W134" s="64"/>
      <x:c r="X134" s="64"/>
      <x:c r="Y134" s="64"/>
      <x:c r="Z134" s="64"/>
      <x:c r="AA134" s="64"/>
      <x:c r="AB134" s="64"/>
    </x:row>
    <x:row r="135">
      <x:c r="A135" s="19"/>
      <x:c r="B135" s="19"/>
      <x:c r="C135" s="19"/>
      <x:c r="D135" s="19"/>
      <x:c r="E135" s="19"/>
      <x:c r="F135" s="19"/>
      <x:c r="G135" s="19"/>
      <x:c r="H135" s="19"/>
      <x:c r="I135" s="64"/>
      <x:c r="J135" s="64"/>
      <x:c r="K135" s="64"/>
      <x:c r="L135" s="64"/>
      <x:c r="M135" s="64"/>
      <x:c r="N135" s="64"/>
      <x:c r="O135" s="64"/>
      <x:c r="P135" s="64"/>
      <x:c r="Q135" s="64"/>
      <x:c r="R135" s="64"/>
      <x:c r="S135" s="64"/>
      <x:c r="T135" s="64"/>
      <x:c r="U135" s="64"/>
      <x:c r="V135" s="64"/>
      <x:c r="W135" s="64"/>
      <x:c r="X135" s="64"/>
      <x:c r="Y135" s="64"/>
      <x:c r="Z135" s="64"/>
      <x:c r="AA135" s="64"/>
      <x:c r="AB135" s="64"/>
    </x:row>
    <x:row r="136">
      <x:c r="A136" s="19"/>
      <x:c r="B136" s="19"/>
      <x:c r="C136" s="19"/>
      <x:c r="D136" s="19"/>
      <x:c r="E136" s="19"/>
      <x:c r="F136" s="19"/>
      <x:c r="G136" s="19"/>
      <x:c r="H136" s="19"/>
      <x:c r="I136" s="64"/>
      <x:c r="J136" s="64"/>
      <x:c r="K136" s="64"/>
      <x:c r="L136" s="64"/>
      <x:c r="M136" s="64"/>
      <x:c r="N136" s="64"/>
      <x:c r="O136" s="64"/>
      <x:c r="P136" s="64"/>
      <x:c r="Q136" s="64"/>
      <x:c r="R136" s="64"/>
      <x:c r="S136" s="64"/>
      <x:c r="T136" s="64"/>
      <x:c r="U136" s="64"/>
      <x:c r="V136" s="64"/>
      <x:c r="W136" s="64"/>
      <x:c r="X136" s="64"/>
      <x:c r="Y136" s="64"/>
      <x:c r="Z136" s="64"/>
      <x:c r="AA136" s="64"/>
      <x:c r="AB136" s="64"/>
    </x:row>
    <x:row r="137">
      <x:c r="A137" s="19"/>
      <x:c r="B137" s="19"/>
      <x:c r="C137" s="19"/>
      <x:c r="D137" s="19"/>
      <x:c r="E137" s="19"/>
      <x:c r="F137" s="19"/>
      <x:c r="G137" s="19"/>
      <x:c r="H137" s="19"/>
      <x:c r="I137" s="64"/>
      <x:c r="J137" s="64"/>
      <x:c r="K137" s="64"/>
      <x:c r="L137" s="64"/>
      <x:c r="M137" s="64"/>
      <x:c r="N137" s="64"/>
      <x:c r="O137" s="64"/>
      <x:c r="P137" s="64"/>
      <x:c r="Q137" s="64"/>
      <x:c r="R137" s="64"/>
      <x:c r="S137" s="64"/>
      <x:c r="T137" s="64"/>
      <x:c r="U137" s="64"/>
      <x:c r="V137" s="64"/>
      <x:c r="W137" s="64"/>
      <x:c r="X137" s="64"/>
      <x:c r="Y137" s="64"/>
      <x:c r="Z137" s="64"/>
      <x:c r="AA137" s="64"/>
      <x:c r="AB137" s="64"/>
    </x:row>
    <x:row r="138">
      <x:c r="A138" s="19"/>
      <x:c r="B138" s="19"/>
      <x:c r="C138" s="19"/>
      <x:c r="D138" s="19"/>
      <x:c r="E138" s="19"/>
      <x:c r="F138" s="19"/>
      <x:c r="G138" s="19"/>
      <x:c r="H138" s="19"/>
      <x:c r="I138" s="64"/>
      <x:c r="J138" s="64"/>
      <x:c r="K138" s="64"/>
      <x:c r="L138" s="64"/>
      <x:c r="M138" s="64"/>
      <x:c r="N138" s="64"/>
      <x:c r="O138" s="64"/>
      <x:c r="P138" s="64"/>
      <x:c r="Q138" s="64"/>
      <x:c r="R138" s="64"/>
      <x:c r="S138" s="64"/>
      <x:c r="T138" s="64"/>
      <x:c r="U138" s="64"/>
      <x:c r="V138" s="64"/>
      <x:c r="W138" s="64"/>
      <x:c r="X138" s="64"/>
      <x:c r="Y138" s="64"/>
      <x:c r="Z138" s="64"/>
      <x:c r="AA138" s="64"/>
      <x:c r="AB138" s="64"/>
    </x:row>
    <x:row r="139">
      <x:c r="A139" s="19"/>
      <x:c r="B139" s="19"/>
      <x:c r="C139" s="19"/>
      <x:c r="D139" s="19"/>
      <x:c r="E139" s="19"/>
      <x:c r="F139" s="19"/>
      <x:c r="G139" s="19"/>
      <x:c r="H139" s="19"/>
      <x:c r="I139" s="64"/>
      <x:c r="J139" s="64"/>
      <x:c r="K139" s="64"/>
      <x:c r="L139" s="64"/>
      <x:c r="M139" s="64"/>
      <x:c r="N139" s="64"/>
      <x:c r="O139" s="64"/>
      <x:c r="P139" s="64"/>
      <x:c r="Q139" s="64"/>
      <x:c r="R139" s="64"/>
      <x:c r="S139" s="64"/>
      <x:c r="T139" s="64"/>
      <x:c r="U139" s="64"/>
      <x:c r="V139" s="64"/>
      <x:c r="W139" s="64"/>
      <x:c r="X139" s="64"/>
      <x:c r="Y139" s="64"/>
      <x:c r="Z139" s="64"/>
      <x:c r="AA139" s="64"/>
      <x:c r="AB139" s="64"/>
    </x:row>
    <x:row r="140">
      <x:c r="A140" s="19"/>
      <x:c r="B140" s="19"/>
      <x:c r="C140" s="19"/>
      <x:c r="D140" s="19"/>
      <x:c r="E140" s="19"/>
      <x:c r="F140" s="19"/>
      <x:c r="G140" s="19"/>
      <x:c r="H140" s="19"/>
      <x:c r="I140" s="64"/>
      <x:c r="J140" s="64"/>
      <x:c r="K140" s="64"/>
      <x:c r="L140" s="64"/>
      <x:c r="M140" s="64"/>
      <x:c r="N140" s="64"/>
      <x:c r="O140" s="64"/>
      <x:c r="P140" s="64"/>
      <x:c r="Q140" s="64"/>
      <x:c r="R140" s="64"/>
      <x:c r="S140" s="64"/>
      <x:c r="T140" s="64"/>
      <x:c r="U140" s="64"/>
      <x:c r="V140" s="64"/>
      <x:c r="W140" s="64"/>
      <x:c r="X140" s="64"/>
      <x:c r="Y140" s="64"/>
      <x:c r="Z140" s="64"/>
      <x:c r="AA140" s="64"/>
      <x:c r="AB140" s="64"/>
    </x:row>
    <x:row r="141">
      <x:c r="A141" s="19"/>
      <x:c r="B141" s="19"/>
      <x:c r="C141" s="19"/>
      <x:c r="D141" s="19"/>
      <x:c r="E141" s="19"/>
      <x:c r="F141" s="19"/>
      <x:c r="G141" s="19"/>
      <x:c r="H141" s="19"/>
      <x:c r="I141" s="64"/>
      <x:c r="J141" s="64"/>
      <x:c r="K141" s="64"/>
      <x:c r="L141" s="64"/>
      <x:c r="M141" s="64"/>
      <x:c r="N141" s="64"/>
      <x:c r="O141" s="64"/>
      <x:c r="P141" s="64"/>
      <x:c r="Q141" s="64"/>
      <x:c r="R141" s="64"/>
      <x:c r="S141" s="64"/>
      <x:c r="T141" s="64"/>
      <x:c r="U141" s="64"/>
      <x:c r="V141" s="64"/>
      <x:c r="W141" s="64"/>
      <x:c r="X141" s="64"/>
      <x:c r="Y141" s="64"/>
      <x:c r="Z141" s="64"/>
      <x:c r="AA141" s="64"/>
      <x:c r="AB141" s="64"/>
    </x:row>
    <x:row r="142">
      <x:c r="A142" s="19"/>
      <x:c r="B142" s="19"/>
      <x:c r="C142" s="19"/>
      <x:c r="D142" s="19"/>
      <x:c r="E142" s="19"/>
      <x:c r="F142" s="19"/>
      <x:c r="G142" s="19"/>
      <x:c r="H142" s="19"/>
      <x:c r="I142" s="64"/>
      <x:c r="J142" s="64"/>
      <x:c r="K142" s="64"/>
      <x:c r="L142" s="64"/>
      <x:c r="M142" s="64"/>
      <x:c r="N142" s="64"/>
      <x:c r="O142" s="64"/>
      <x:c r="P142" s="64"/>
      <x:c r="Q142" s="64"/>
      <x:c r="R142" s="64"/>
      <x:c r="S142" s="64"/>
      <x:c r="T142" s="64"/>
      <x:c r="U142" s="64"/>
      <x:c r="V142" s="64"/>
      <x:c r="W142" s="64"/>
      <x:c r="X142" s="64"/>
      <x:c r="Y142" s="64"/>
      <x:c r="Z142" s="64"/>
      <x:c r="AA142" s="64"/>
      <x:c r="AB142" s="64"/>
    </x:row>
    <x:row r="143">
      <x:c r="A143" s="19"/>
      <x:c r="B143" s="19"/>
      <x:c r="C143" s="19"/>
      <x:c r="D143" s="19"/>
      <x:c r="E143" s="19"/>
      <x:c r="F143" s="19"/>
      <x:c r="G143" s="19"/>
      <x:c r="H143" s="19"/>
      <x:c r="I143" s="64"/>
      <x:c r="J143" s="64"/>
      <x:c r="K143" s="64"/>
      <x:c r="L143" s="64"/>
      <x:c r="M143" s="64"/>
      <x:c r="N143" s="64"/>
      <x:c r="O143" s="64"/>
      <x:c r="P143" s="64"/>
      <x:c r="Q143" s="64"/>
      <x:c r="R143" s="64"/>
      <x:c r="S143" s="64"/>
      <x:c r="T143" s="64"/>
      <x:c r="U143" s="64"/>
      <x:c r="V143" s="64"/>
      <x:c r="W143" s="64"/>
      <x:c r="X143" s="64"/>
      <x:c r="Y143" s="64"/>
      <x:c r="Z143" s="64"/>
      <x:c r="AA143" s="64"/>
      <x:c r="AB143" s="64"/>
    </x:row>
    <x:row r="144">
      <x:c r="A144" s="19"/>
      <x:c r="B144" s="19"/>
      <x:c r="C144" s="19"/>
      <x:c r="D144" s="19"/>
      <x:c r="E144" s="19"/>
      <x:c r="F144" s="19"/>
      <x:c r="G144" s="19"/>
      <x:c r="H144" s="19"/>
      <x:c r="I144" s="64"/>
      <x:c r="J144" s="64"/>
      <x:c r="K144" s="64"/>
      <x:c r="L144" s="64"/>
      <x:c r="M144" s="64"/>
      <x:c r="N144" s="64"/>
      <x:c r="O144" s="64"/>
      <x:c r="P144" s="64"/>
      <x:c r="Q144" s="64"/>
      <x:c r="R144" s="64"/>
      <x:c r="S144" s="64"/>
      <x:c r="T144" s="64"/>
      <x:c r="U144" s="64"/>
      <x:c r="V144" s="64"/>
      <x:c r="W144" s="64"/>
      <x:c r="X144" s="64"/>
      <x:c r="Y144" s="64"/>
      <x:c r="Z144" s="64"/>
      <x:c r="AA144" s="64"/>
      <x:c r="AB144" s="64"/>
    </x:row>
    <x:row r="145">
      <x:c r="A145" s="19"/>
      <x:c r="B145" s="19"/>
      <x:c r="C145" s="19"/>
      <x:c r="D145" s="19"/>
      <x:c r="E145" s="19"/>
      <x:c r="F145" s="19"/>
      <x:c r="G145" s="19"/>
      <x:c r="H145" s="19"/>
      <x:c r="I145" s="64"/>
      <x:c r="J145" s="64"/>
      <x:c r="K145" s="64"/>
      <x:c r="L145" s="64"/>
      <x:c r="M145" s="64"/>
      <x:c r="N145" s="64"/>
      <x:c r="O145" s="64"/>
      <x:c r="P145" s="64"/>
      <x:c r="Q145" s="64"/>
      <x:c r="R145" s="64"/>
      <x:c r="S145" s="64"/>
      <x:c r="T145" s="64"/>
      <x:c r="U145" s="64"/>
      <x:c r="V145" s="64"/>
      <x:c r="W145" s="64"/>
      <x:c r="X145" s="64"/>
      <x:c r="Y145" s="64"/>
      <x:c r="Z145" s="64"/>
      <x:c r="AA145" s="64"/>
      <x:c r="AB145" s="64"/>
    </x:row>
    <x:row r="146">
      <x:c r="A146" s="19"/>
      <x:c r="B146" s="19"/>
      <x:c r="C146" s="19"/>
      <x:c r="D146" s="19"/>
      <x:c r="E146" s="19"/>
      <x:c r="F146" s="19"/>
      <x:c r="G146" s="19"/>
      <x:c r="H146" s="19"/>
      <x:c r="I146" s="64"/>
      <x:c r="J146" s="64"/>
      <x:c r="K146" s="64"/>
      <x:c r="L146" s="64"/>
      <x:c r="M146" s="64"/>
      <x:c r="N146" s="64"/>
      <x:c r="O146" s="64"/>
      <x:c r="P146" s="64"/>
      <x:c r="Q146" s="64"/>
      <x:c r="R146" s="64"/>
      <x:c r="S146" s="64"/>
      <x:c r="T146" s="64"/>
      <x:c r="U146" s="64"/>
      <x:c r="V146" s="64"/>
      <x:c r="W146" s="64"/>
      <x:c r="X146" s="64"/>
      <x:c r="Y146" s="64"/>
      <x:c r="Z146" s="64"/>
      <x:c r="AA146" s="64"/>
      <x:c r="AB146" s="64"/>
    </x:row>
    <x:row r="147">
      <x:c r="A147" s="19"/>
      <x:c r="B147" s="19"/>
      <x:c r="C147" s="19"/>
      <x:c r="D147" s="19"/>
      <x:c r="E147" s="19"/>
      <x:c r="F147" s="19"/>
      <x:c r="G147" s="19"/>
      <x:c r="H147" s="19"/>
      <x:c r="I147" s="64"/>
      <x:c r="J147" s="64"/>
      <x:c r="K147" s="64"/>
      <x:c r="L147" s="64"/>
      <x:c r="M147" s="64"/>
      <x:c r="N147" s="64"/>
      <x:c r="O147" s="64"/>
      <x:c r="P147" s="64"/>
      <x:c r="Q147" s="64"/>
      <x:c r="R147" s="64"/>
      <x:c r="S147" s="64"/>
      <x:c r="T147" s="64"/>
      <x:c r="U147" s="64"/>
      <x:c r="V147" s="64"/>
      <x:c r="W147" s="64"/>
      <x:c r="X147" s="64"/>
      <x:c r="Y147" s="64"/>
      <x:c r="Z147" s="64"/>
      <x:c r="AA147" s="64"/>
      <x:c r="AB147" s="64"/>
    </x:row>
    <x:row r="148">
      <x:c r="A148" s="19"/>
      <x:c r="B148" s="19"/>
      <x:c r="C148" s="19"/>
      <x:c r="D148" s="19"/>
      <x:c r="E148" s="19"/>
      <x:c r="F148" s="19"/>
      <x:c r="G148" s="19"/>
      <x:c r="H148" s="19"/>
      <x:c r="I148" s="64"/>
      <x:c r="J148" s="64"/>
      <x:c r="K148" s="64"/>
      <x:c r="L148" s="64"/>
      <x:c r="M148" s="64"/>
      <x:c r="N148" s="64"/>
      <x:c r="O148" s="64"/>
      <x:c r="P148" s="64"/>
      <x:c r="Q148" s="64"/>
      <x:c r="R148" s="64"/>
      <x:c r="S148" s="64"/>
      <x:c r="T148" s="64"/>
      <x:c r="U148" s="64"/>
      <x:c r="V148" s="64"/>
      <x:c r="W148" s="64"/>
      <x:c r="X148" s="64"/>
      <x:c r="Y148" s="64"/>
      <x:c r="Z148" s="64"/>
      <x:c r="AA148" s="64"/>
      <x:c r="AB148" s="64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64"/>
      <x:c r="J149" s="64"/>
      <x:c r="K149" s="64"/>
      <x:c r="L149" s="64"/>
      <x:c r="M149" s="64"/>
      <x:c r="N149" s="64"/>
      <x:c r="O149" s="64"/>
      <x:c r="P149" s="64"/>
      <x:c r="Q149" s="64"/>
      <x:c r="R149" s="64"/>
      <x:c r="S149" s="64"/>
      <x:c r="T149" s="64"/>
      <x:c r="U149" s="64"/>
      <x:c r="V149" s="64"/>
      <x:c r="W149" s="64"/>
      <x:c r="X149" s="64"/>
      <x:c r="Y149" s="64"/>
      <x:c r="Z149" s="64"/>
      <x:c r="AA149" s="64"/>
      <x:c r="AB149" s="64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64"/>
      <x:c r="J150" s="64"/>
      <x:c r="K150" s="64"/>
      <x:c r="L150" s="64"/>
      <x:c r="M150" s="64"/>
      <x:c r="N150" s="64"/>
      <x:c r="O150" s="64"/>
      <x:c r="P150" s="64"/>
      <x:c r="Q150" s="64"/>
      <x:c r="R150" s="64"/>
      <x:c r="S150" s="64"/>
      <x:c r="T150" s="64"/>
      <x:c r="U150" s="64"/>
      <x:c r="V150" s="64"/>
      <x:c r="W150" s="64"/>
      <x:c r="X150" s="64"/>
      <x:c r="Y150" s="64"/>
      <x:c r="Z150" s="64"/>
      <x:c r="AA150" s="64"/>
      <x:c r="AB150" s="64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64"/>
      <x:c r="J151" s="64"/>
      <x:c r="K151" s="64"/>
      <x:c r="L151" s="64"/>
      <x:c r="M151" s="64"/>
      <x:c r="N151" s="64"/>
      <x:c r="O151" s="64"/>
      <x:c r="P151" s="64"/>
      <x:c r="Q151" s="64"/>
      <x:c r="R151" s="64"/>
      <x:c r="S151" s="64"/>
      <x:c r="T151" s="64"/>
      <x:c r="U151" s="64"/>
      <x:c r="V151" s="64"/>
      <x:c r="W151" s="64"/>
      <x:c r="X151" s="64"/>
      <x:c r="Y151" s="64"/>
      <x:c r="Z151" s="64"/>
      <x:c r="AA151" s="64"/>
      <x:c r="AB151" s="64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64"/>
      <x:c r="J152" s="64"/>
      <x:c r="K152" s="64"/>
      <x:c r="L152" s="64"/>
      <x:c r="M152" s="64"/>
      <x:c r="N152" s="64"/>
      <x:c r="O152" s="64"/>
      <x:c r="P152" s="64"/>
      <x:c r="Q152" s="64"/>
      <x:c r="R152" s="64"/>
      <x:c r="S152" s="64"/>
      <x:c r="T152" s="64"/>
      <x:c r="U152" s="64"/>
      <x:c r="V152" s="64"/>
      <x:c r="W152" s="64"/>
      <x:c r="X152" s="64"/>
      <x:c r="Y152" s="64"/>
      <x:c r="Z152" s="64"/>
      <x:c r="AA152" s="64"/>
      <x:c r="AB152" s="64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64"/>
      <x:c r="J153" s="64"/>
      <x:c r="K153" s="64"/>
      <x:c r="L153" s="64"/>
      <x:c r="M153" s="64"/>
      <x:c r="N153" s="64"/>
      <x:c r="O153" s="64"/>
      <x:c r="P153" s="64"/>
      <x:c r="Q153" s="64"/>
      <x:c r="R153" s="64"/>
      <x:c r="S153" s="64"/>
      <x:c r="T153" s="64"/>
      <x:c r="U153" s="64"/>
      <x:c r="V153" s="64"/>
      <x:c r="W153" s="64"/>
      <x:c r="X153" s="64"/>
      <x:c r="Y153" s="64"/>
      <x:c r="Z153" s="64"/>
      <x:c r="AA153" s="64"/>
      <x:c r="AB153" s="64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64"/>
      <x:c r="J154" s="64"/>
      <x:c r="K154" s="64"/>
      <x:c r="L154" s="64"/>
      <x:c r="M154" s="64"/>
      <x:c r="N154" s="64"/>
      <x:c r="O154" s="64"/>
      <x:c r="P154" s="64"/>
      <x:c r="Q154" s="64"/>
      <x:c r="R154" s="64"/>
      <x:c r="S154" s="64"/>
      <x:c r="T154" s="64"/>
      <x:c r="U154" s="64"/>
      <x:c r="V154" s="64"/>
      <x:c r="W154" s="64"/>
      <x:c r="X154" s="64"/>
      <x:c r="Y154" s="64"/>
      <x:c r="Z154" s="64"/>
      <x:c r="AA154" s="64"/>
      <x:c r="AB154" s="64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64"/>
      <x:c r="J155" s="64"/>
      <x:c r="K155" s="64"/>
      <x:c r="L155" s="64"/>
      <x:c r="M155" s="64"/>
      <x:c r="N155" s="64"/>
      <x:c r="O155" s="64"/>
      <x:c r="P155" s="64"/>
      <x:c r="Q155" s="64"/>
      <x:c r="R155" s="64"/>
      <x:c r="S155" s="64"/>
      <x:c r="T155" s="64"/>
      <x:c r="U155" s="64"/>
      <x:c r="V155" s="64"/>
      <x:c r="W155" s="64"/>
      <x:c r="X155" s="64"/>
      <x:c r="Y155" s="64"/>
      <x:c r="Z155" s="64"/>
      <x:c r="AA155" s="64"/>
      <x:c r="AB155" s="64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64"/>
      <x:c r="J156" s="64"/>
      <x:c r="K156" s="64"/>
      <x:c r="L156" s="64"/>
      <x:c r="M156" s="64"/>
      <x:c r="N156" s="64"/>
      <x:c r="O156" s="64"/>
      <x:c r="P156" s="64"/>
      <x:c r="Q156" s="64"/>
      <x:c r="R156" s="64"/>
      <x:c r="S156" s="64"/>
      <x:c r="T156" s="64"/>
      <x:c r="U156" s="64"/>
      <x:c r="V156" s="64"/>
      <x:c r="W156" s="64"/>
      <x:c r="X156" s="64"/>
      <x:c r="Y156" s="64"/>
      <x:c r="Z156" s="64"/>
      <x:c r="AA156" s="64"/>
      <x:c r="AB156" s="64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64"/>
      <x:c r="J157" s="64"/>
      <x:c r="K157" s="64"/>
      <x:c r="L157" s="64"/>
      <x:c r="M157" s="64"/>
      <x:c r="N157" s="64"/>
      <x:c r="O157" s="64"/>
      <x:c r="P157" s="64"/>
      <x:c r="Q157" s="64"/>
      <x:c r="R157" s="64"/>
      <x:c r="S157" s="64"/>
      <x:c r="T157" s="64"/>
      <x:c r="U157" s="64"/>
      <x:c r="V157" s="64"/>
      <x:c r="W157" s="64"/>
      <x:c r="X157" s="64"/>
      <x:c r="Y157" s="64"/>
      <x:c r="Z157" s="64"/>
      <x:c r="AA157" s="64"/>
      <x:c r="AB157" s="64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64"/>
      <x:c r="J158" s="64"/>
      <x:c r="K158" s="64"/>
      <x:c r="L158" s="64"/>
      <x:c r="M158" s="64"/>
      <x:c r="N158" s="64"/>
      <x:c r="O158" s="64"/>
      <x:c r="P158" s="64"/>
      <x:c r="Q158" s="64"/>
      <x:c r="R158" s="64"/>
      <x:c r="S158" s="64"/>
      <x:c r="T158" s="64"/>
      <x:c r="U158" s="64"/>
      <x:c r="V158" s="64"/>
      <x:c r="W158" s="64"/>
      <x:c r="X158" s="64"/>
      <x:c r="Y158" s="64"/>
      <x:c r="Z158" s="64"/>
      <x:c r="AA158" s="64"/>
      <x:c r="AB158" s="64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64"/>
      <x:c r="J159" s="64"/>
      <x:c r="K159" s="64"/>
      <x:c r="L159" s="64"/>
      <x:c r="M159" s="64"/>
      <x:c r="N159" s="64"/>
      <x:c r="O159" s="64"/>
      <x:c r="P159" s="64"/>
      <x:c r="Q159" s="64"/>
      <x:c r="R159" s="64"/>
      <x:c r="S159" s="64"/>
      <x:c r="T159" s="64"/>
      <x:c r="U159" s="64"/>
      <x:c r="V159" s="64"/>
      <x:c r="W159" s="64"/>
      <x:c r="X159" s="64"/>
      <x:c r="Y159" s="64"/>
      <x:c r="Z159" s="64"/>
      <x:c r="AA159" s="64"/>
      <x:c r="AB159" s="64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64"/>
      <x:c r="J160" s="64"/>
      <x:c r="K160" s="64"/>
      <x:c r="L160" s="64"/>
      <x:c r="M160" s="64"/>
      <x:c r="N160" s="64"/>
      <x:c r="O160" s="64"/>
      <x:c r="P160" s="64"/>
      <x:c r="Q160" s="64"/>
      <x:c r="R160" s="64"/>
      <x:c r="S160" s="64"/>
      <x:c r="T160" s="64"/>
      <x:c r="U160" s="64"/>
      <x:c r="V160" s="64"/>
      <x:c r="W160" s="64"/>
      <x:c r="X160" s="64"/>
      <x:c r="Y160" s="64"/>
      <x:c r="Z160" s="64"/>
      <x:c r="AA160" s="64"/>
      <x:c r="AB160" s="64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64"/>
      <x:c r="J161" s="64"/>
      <x:c r="K161" s="64"/>
      <x:c r="L161" s="64"/>
      <x:c r="M161" s="64"/>
      <x:c r="N161" s="64"/>
      <x:c r="O161" s="64"/>
      <x:c r="P161" s="64"/>
      <x:c r="Q161" s="64"/>
      <x:c r="R161" s="64"/>
      <x:c r="S161" s="64"/>
      <x:c r="T161" s="64"/>
      <x:c r="U161" s="64"/>
      <x:c r="V161" s="64"/>
      <x:c r="W161" s="64"/>
      <x:c r="X161" s="64"/>
      <x:c r="Y161" s="64"/>
      <x:c r="Z161" s="64"/>
      <x:c r="AA161" s="64"/>
      <x:c r="AB161" s="64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64"/>
      <x:c r="J162" s="64"/>
      <x:c r="K162" s="64"/>
      <x:c r="L162" s="64"/>
      <x:c r="M162" s="64"/>
      <x:c r="N162" s="64"/>
      <x:c r="O162" s="64"/>
      <x:c r="P162" s="64"/>
      <x:c r="Q162" s="64"/>
      <x:c r="R162" s="64"/>
      <x:c r="S162" s="64"/>
      <x:c r="T162" s="64"/>
      <x:c r="U162" s="64"/>
      <x:c r="V162" s="64"/>
      <x:c r="W162" s="64"/>
      <x:c r="X162" s="64"/>
      <x:c r="Y162" s="64"/>
      <x:c r="Z162" s="64"/>
      <x:c r="AA162" s="64"/>
      <x:c r="AB162" s="64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64"/>
      <x:c r="J163" s="64"/>
      <x:c r="K163" s="64"/>
      <x:c r="L163" s="64"/>
      <x:c r="M163" s="64"/>
      <x:c r="N163" s="64"/>
      <x:c r="O163" s="64"/>
      <x:c r="P163" s="64"/>
      <x:c r="Q163" s="64"/>
      <x:c r="R163" s="64"/>
      <x:c r="S163" s="64"/>
      <x:c r="T163" s="64"/>
      <x:c r="U163" s="64"/>
      <x:c r="V163" s="64"/>
      <x:c r="W163" s="64"/>
      <x:c r="X163" s="64"/>
      <x:c r="Y163" s="64"/>
      <x:c r="Z163" s="64"/>
      <x:c r="AA163" s="64"/>
      <x:c r="AB163" s="64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64"/>
      <x:c r="J164" s="64"/>
      <x:c r="K164" s="64"/>
      <x:c r="L164" s="64"/>
      <x:c r="M164" s="64"/>
      <x:c r="N164" s="64"/>
      <x:c r="O164" s="64"/>
      <x:c r="P164" s="64"/>
      <x:c r="Q164" s="64"/>
      <x:c r="R164" s="64"/>
      <x:c r="S164" s="64"/>
      <x:c r="T164" s="64"/>
      <x:c r="U164" s="64"/>
      <x:c r="V164" s="64"/>
      <x:c r="W164" s="64"/>
      <x:c r="X164" s="64"/>
      <x:c r="Y164" s="64"/>
      <x:c r="Z164" s="64"/>
      <x:c r="AA164" s="64"/>
      <x:c r="AB164" s="64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64"/>
      <x:c r="J165" s="64"/>
      <x:c r="K165" s="64"/>
      <x:c r="L165" s="64"/>
      <x:c r="M165" s="64"/>
      <x:c r="N165" s="64"/>
      <x:c r="O165" s="64"/>
      <x:c r="P165" s="64"/>
      <x:c r="Q165" s="64"/>
      <x:c r="R165" s="64"/>
      <x:c r="S165" s="64"/>
      <x:c r="T165" s="64"/>
      <x:c r="U165" s="64"/>
      <x:c r="V165" s="64"/>
      <x:c r="W165" s="64"/>
      <x:c r="X165" s="64"/>
      <x:c r="Y165" s="64"/>
      <x:c r="Z165" s="64"/>
      <x:c r="AA165" s="64"/>
      <x:c r="AB165" s="64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64"/>
      <x:c r="J166" s="64"/>
      <x:c r="K166" s="64"/>
      <x:c r="L166" s="64"/>
      <x:c r="M166" s="64"/>
      <x:c r="N166" s="64"/>
      <x:c r="O166" s="64"/>
      <x:c r="P166" s="64"/>
      <x:c r="Q166" s="64"/>
      <x:c r="R166" s="64"/>
      <x:c r="S166" s="64"/>
      <x:c r="T166" s="64"/>
      <x:c r="U166" s="64"/>
      <x:c r="V166" s="64"/>
      <x:c r="W166" s="64"/>
      <x:c r="X166" s="64"/>
      <x:c r="Y166" s="64"/>
      <x:c r="Z166" s="64"/>
      <x:c r="AA166" s="64"/>
      <x:c r="AB166" s="64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64"/>
      <x:c r="J167" s="64"/>
      <x:c r="K167" s="64"/>
      <x:c r="L167" s="64"/>
      <x:c r="M167" s="64"/>
      <x:c r="N167" s="64"/>
      <x:c r="O167" s="64"/>
      <x:c r="P167" s="64"/>
      <x:c r="Q167" s="64"/>
      <x:c r="R167" s="64"/>
      <x:c r="S167" s="64"/>
      <x:c r="T167" s="64"/>
      <x:c r="U167" s="64"/>
      <x:c r="V167" s="64"/>
      <x:c r="W167" s="64"/>
      <x:c r="X167" s="64"/>
      <x:c r="Y167" s="64"/>
      <x:c r="Z167" s="64"/>
      <x:c r="AA167" s="64"/>
      <x:c r="AB167" s="64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64"/>
      <x:c r="J168" s="64"/>
      <x:c r="K168" s="64"/>
      <x:c r="L168" s="64"/>
      <x:c r="M168" s="64"/>
      <x:c r="N168" s="64"/>
      <x:c r="O168" s="64"/>
      <x:c r="P168" s="64"/>
      <x:c r="Q168" s="64"/>
      <x:c r="R168" s="64"/>
      <x:c r="S168" s="64"/>
      <x:c r="T168" s="64"/>
      <x:c r="U168" s="64"/>
      <x:c r="V168" s="64"/>
      <x:c r="W168" s="64"/>
      <x:c r="X168" s="64"/>
      <x:c r="Y168" s="64"/>
      <x:c r="Z168" s="64"/>
      <x:c r="AA168" s="64"/>
      <x:c r="AB168" s="64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64"/>
      <x:c r="J169" s="64"/>
      <x:c r="K169" s="64"/>
      <x:c r="L169" s="64"/>
      <x:c r="M169" s="64"/>
      <x:c r="N169" s="64"/>
      <x:c r="O169" s="64"/>
      <x:c r="P169" s="64"/>
      <x:c r="Q169" s="64"/>
      <x:c r="R169" s="64"/>
      <x:c r="S169" s="64"/>
      <x:c r="T169" s="64"/>
      <x:c r="U169" s="64"/>
      <x:c r="V169" s="64"/>
      <x:c r="W169" s="64"/>
      <x:c r="X169" s="64"/>
      <x:c r="Y169" s="64"/>
      <x:c r="Z169" s="64"/>
      <x:c r="AA169" s="64"/>
      <x:c r="AB169" s="64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64"/>
      <x:c r="J170" s="64"/>
      <x:c r="K170" s="64"/>
      <x:c r="L170" s="64"/>
      <x:c r="M170" s="64"/>
      <x:c r="N170" s="64"/>
      <x:c r="O170" s="64"/>
      <x:c r="P170" s="64"/>
      <x:c r="Q170" s="64"/>
      <x:c r="R170" s="64"/>
      <x:c r="S170" s="64"/>
      <x:c r="T170" s="64"/>
      <x:c r="U170" s="64"/>
      <x:c r="V170" s="64"/>
      <x:c r="W170" s="64"/>
      <x:c r="X170" s="64"/>
      <x:c r="Y170" s="64"/>
      <x:c r="Z170" s="64"/>
      <x:c r="AA170" s="64"/>
      <x:c r="AB170" s="64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64"/>
      <x:c r="J171" s="64"/>
      <x:c r="K171" s="64"/>
      <x:c r="L171" s="64"/>
      <x:c r="M171" s="64"/>
      <x:c r="N171" s="64"/>
      <x:c r="O171" s="64"/>
      <x:c r="P171" s="64"/>
      <x:c r="Q171" s="64"/>
      <x:c r="R171" s="64"/>
      <x:c r="S171" s="64"/>
      <x:c r="T171" s="64"/>
      <x:c r="U171" s="64"/>
      <x:c r="V171" s="64"/>
      <x:c r="W171" s="64"/>
      <x:c r="X171" s="64"/>
      <x:c r="Y171" s="64"/>
      <x:c r="Z171" s="64"/>
      <x:c r="AA171" s="64"/>
      <x:c r="AB171" s="64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64"/>
      <x:c r="J172" s="64"/>
      <x:c r="K172" s="64"/>
      <x:c r="L172" s="64"/>
      <x:c r="M172" s="64"/>
      <x:c r="N172" s="64"/>
      <x:c r="O172" s="64"/>
      <x:c r="P172" s="64"/>
      <x:c r="Q172" s="64"/>
      <x:c r="R172" s="64"/>
      <x:c r="S172" s="64"/>
      <x:c r="T172" s="64"/>
      <x:c r="U172" s="64"/>
      <x:c r="V172" s="64"/>
      <x:c r="W172" s="64"/>
      <x:c r="X172" s="64"/>
      <x:c r="Y172" s="64"/>
      <x:c r="Z172" s="64"/>
      <x:c r="AA172" s="64"/>
      <x:c r="AB172" s="64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64"/>
      <x:c r="J173" s="64"/>
      <x:c r="K173" s="64"/>
      <x:c r="L173" s="64"/>
      <x:c r="M173" s="64"/>
      <x:c r="N173" s="64"/>
      <x:c r="O173" s="64"/>
      <x:c r="P173" s="64"/>
      <x:c r="Q173" s="64"/>
      <x:c r="R173" s="64"/>
      <x:c r="S173" s="64"/>
      <x:c r="T173" s="64"/>
      <x:c r="U173" s="64"/>
      <x:c r="V173" s="64"/>
      <x:c r="W173" s="64"/>
      <x:c r="X173" s="64"/>
      <x:c r="Y173" s="64"/>
      <x:c r="Z173" s="64"/>
      <x:c r="AA173" s="64"/>
      <x:c r="AB173" s="64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64"/>
      <x:c r="J174" s="64"/>
      <x:c r="K174" s="64"/>
      <x:c r="L174" s="64"/>
      <x:c r="M174" s="64"/>
      <x:c r="N174" s="64"/>
      <x:c r="O174" s="64"/>
      <x:c r="P174" s="64"/>
      <x:c r="Q174" s="64"/>
      <x:c r="R174" s="64"/>
      <x:c r="S174" s="64"/>
      <x:c r="T174" s="64"/>
      <x:c r="U174" s="64"/>
      <x:c r="V174" s="64"/>
      <x:c r="W174" s="64"/>
      <x:c r="X174" s="64"/>
      <x:c r="Y174" s="64"/>
      <x:c r="Z174" s="64"/>
      <x:c r="AA174" s="64"/>
      <x:c r="AB174" s="64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64"/>
      <x:c r="J175" s="64"/>
      <x:c r="K175" s="64"/>
      <x:c r="L175" s="64"/>
      <x:c r="M175" s="64"/>
      <x:c r="N175" s="64"/>
      <x:c r="O175" s="64"/>
      <x:c r="P175" s="64"/>
      <x:c r="Q175" s="64"/>
      <x:c r="R175" s="64"/>
      <x:c r="S175" s="64"/>
      <x:c r="T175" s="64"/>
      <x:c r="U175" s="64"/>
      <x:c r="V175" s="64"/>
      <x:c r="W175" s="64"/>
      <x:c r="X175" s="64"/>
      <x:c r="Y175" s="64"/>
      <x:c r="Z175" s="64"/>
      <x:c r="AA175" s="64"/>
      <x:c r="AB175" s="64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64"/>
      <x:c r="J176" s="64"/>
      <x:c r="K176" s="64"/>
      <x:c r="L176" s="64"/>
      <x:c r="M176" s="64"/>
      <x:c r="N176" s="64"/>
      <x:c r="O176" s="64"/>
      <x:c r="P176" s="64"/>
      <x:c r="Q176" s="64"/>
      <x:c r="R176" s="64"/>
      <x:c r="S176" s="64"/>
      <x:c r="T176" s="64"/>
      <x:c r="U176" s="64"/>
      <x:c r="V176" s="64"/>
      <x:c r="W176" s="64"/>
      <x:c r="X176" s="64"/>
      <x:c r="Y176" s="64"/>
      <x:c r="Z176" s="64"/>
      <x:c r="AA176" s="64"/>
      <x:c r="AB176" s="64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64"/>
      <x:c r="J177" s="64"/>
      <x:c r="K177" s="64"/>
      <x:c r="L177" s="64"/>
      <x:c r="M177" s="64"/>
      <x:c r="N177" s="64"/>
      <x:c r="O177" s="64"/>
      <x:c r="P177" s="64"/>
      <x:c r="Q177" s="64"/>
      <x:c r="R177" s="64"/>
      <x:c r="S177" s="64"/>
      <x:c r="T177" s="64"/>
      <x:c r="U177" s="64"/>
      <x:c r="V177" s="64"/>
      <x:c r="W177" s="64"/>
      <x:c r="X177" s="64"/>
      <x:c r="Y177" s="64"/>
      <x:c r="Z177" s="64"/>
      <x:c r="AA177" s="64"/>
      <x:c r="AB177" s="64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64"/>
      <x:c r="J178" s="64"/>
      <x:c r="K178" s="64"/>
      <x:c r="L178" s="64"/>
      <x:c r="M178" s="64"/>
      <x:c r="N178" s="64"/>
      <x:c r="O178" s="64"/>
      <x:c r="P178" s="64"/>
      <x:c r="Q178" s="64"/>
      <x:c r="R178" s="64"/>
      <x:c r="S178" s="64"/>
      <x:c r="T178" s="64"/>
      <x:c r="U178" s="64"/>
      <x:c r="V178" s="64"/>
      <x:c r="W178" s="64"/>
      <x:c r="X178" s="64"/>
      <x:c r="Y178" s="64"/>
      <x:c r="Z178" s="64"/>
      <x:c r="AA178" s="64"/>
      <x:c r="AB178" s="64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64"/>
      <x:c r="J179" s="64"/>
      <x:c r="K179" s="64"/>
      <x:c r="L179" s="64"/>
      <x:c r="M179" s="64"/>
      <x:c r="N179" s="64"/>
      <x:c r="O179" s="64"/>
      <x:c r="P179" s="64"/>
      <x:c r="Q179" s="64"/>
      <x:c r="R179" s="64"/>
      <x:c r="S179" s="64"/>
      <x:c r="T179" s="64"/>
      <x:c r="U179" s="64"/>
      <x:c r="V179" s="64"/>
      <x:c r="W179" s="64"/>
      <x:c r="X179" s="64"/>
      <x:c r="Y179" s="64"/>
      <x:c r="Z179" s="64"/>
      <x:c r="AA179" s="64"/>
      <x:c r="AB179" s="64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64"/>
      <x:c r="J180" s="64"/>
      <x:c r="K180" s="64"/>
      <x:c r="L180" s="64"/>
      <x:c r="M180" s="64"/>
      <x:c r="N180" s="64"/>
      <x:c r="O180" s="64"/>
      <x:c r="P180" s="64"/>
      <x:c r="Q180" s="64"/>
      <x:c r="R180" s="64"/>
      <x:c r="S180" s="64"/>
      <x:c r="T180" s="64"/>
      <x:c r="U180" s="64"/>
      <x:c r="V180" s="64"/>
      <x:c r="W180" s="64"/>
      <x:c r="X180" s="64"/>
      <x:c r="Y180" s="64"/>
      <x:c r="Z180" s="64"/>
      <x:c r="AA180" s="64"/>
      <x:c r="AB180" s="64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64"/>
      <x:c r="J181" s="64"/>
      <x:c r="K181" s="64"/>
      <x:c r="L181" s="64"/>
      <x:c r="M181" s="64"/>
      <x:c r="N181" s="64"/>
      <x:c r="O181" s="64"/>
      <x:c r="P181" s="64"/>
      <x:c r="Q181" s="64"/>
      <x:c r="R181" s="64"/>
      <x:c r="S181" s="64"/>
      <x:c r="T181" s="64"/>
      <x:c r="U181" s="64"/>
      <x:c r="V181" s="64"/>
      <x:c r="W181" s="64"/>
      <x:c r="X181" s="64"/>
      <x:c r="Y181" s="64"/>
      <x:c r="Z181" s="64"/>
      <x:c r="AA181" s="64"/>
      <x:c r="AB181" s="64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64"/>
      <x:c r="J182" s="64"/>
      <x:c r="K182" s="64"/>
      <x:c r="L182" s="64"/>
      <x:c r="M182" s="64"/>
      <x:c r="N182" s="64"/>
      <x:c r="O182" s="64"/>
      <x:c r="P182" s="64"/>
      <x:c r="Q182" s="64"/>
      <x:c r="R182" s="64"/>
      <x:c r="S182" s="64"/>
      <x:c r="T182" s="64"/>
      <x:c r="U182" s="64"/>
      <x:c r="V182" s="64"/>
      <x:c r="W182" s="64"/>
      <x:c r="X182" s="64"/>
      <x:c r="Y182" s="64"/>
      <x:c r="Z182" s="64"/>
      <x:c r="AA182" s="64"/>
      <x:c r="AB182" s="64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64"/>
      <x:c r="J183" s="64"/>
      <x:c r="K183" s="64"/>
      <x:c r="L183" s="64"/>
      <x:c r="M183" s="64"/>
      <x:c r="N183" s="64"/>
      <x:c r="O183" s="64"/>
      <x:c r="P183" s="64"/>
      <x:c r="Q183" s="64"/>
      <x:c r="R183" s="64"/>
      <x:c r="S183" s="64"/>
      <x:c r="T183" s="64"/>
      <x:c r="U183" s="64"/>
      <x:c r="V183" s="64"/>
      <x:c r="W183" s="64"/>
      <x:c r="X183" s="64"/>
      <x:c r="Y183" s="64"/>
      <x:c r="Z183" s="64"/>
      <x:c r="AA183" s="64"/>
      <x:c r="AB183" s="64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64"/>
      <x:c r="J184" s="64"/>
      <x:c r="K184" s="64"/>
      <x:c r="L184" s="64"/>
      <x:c r="M184" s="64"/>
      <x:c r="N184" s="64"/>
      <x:c r="O184" s="64"/>
      <x:c r="P184" s="64"/>
      <x:c r="Q184" s="64"/>
      <x:c r="R184" s="64"/>
      <x:c r="S184" s="64"/>
      <x:c r="T184" s="64"/>
      <x:c r="U184" s="64"/>
      <x:c r="V184" s="64"/>
      <x:c r="W184" s="64"/>
      <x:c r="X184" s="64"/>
      <x:c r="Y184" s="64"/>
      <x:c r="Z184" s="64"/>
      <x:c r="AA184" s="64"/>
      <x:c r="AB184" s="64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64"/>
      <x:c r="J185" s="64"/>
      <x:c r="K185" s="64"/>
      <x:c r="L185" s="64"/>
      <x:c r="M185" s="64"/>
      <x:c r="N185" s="64"/>
      <x:c r="O185" s="64"/>
      <x:c r="P185" s="64"/>
      <x:c r="Q185" s="64"/>
      <x:c r="R185" s="64"/>
      <x:c r="S185" s="64"/>
      <x:c r="T185" s="64"/>
      <x:c r="U185" s="64"/>
      <x:c r="V185" s="64"/>
      <x:c r="W185" s="64"/>
      <x:c r="X185" s="64"/>
      <x:c r="Y185" s="64"/>
      <x:c r="Z185" s="64"/>
      <x:c r="AA185" s="64"/>
      <x:c r="AB185" s="64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64"/>
      <x:c r="J186" s="64"/>
      <x:c r="K186" s="64"/>
      <x:c r="L186" s="64"/>
      <x:c r="M186" s="64"/>
      <x:c r="N186" s="64"/>
      <x:c r="O186" s="64"/>
      <x:c r="P186" s="64"/>
      <x:c r="Q186" s="64"/>
      <x:c r="R186" s="64"/>
      <x:c r="S186" s="64"/>
      <x:c r="T186" s="64"/>
      <x:c r="U186" s="64"/>
      <x:c r="V186" s="64"/>
      <x:c r="W186" s="64"/>
      <x:c r="X186" s="64"/>
      <x:c r="Y186" s="64"/>
      <x:c r="Z186" s="64"/>
      <x:c r="AA186" s="64"/>
      <x:c r="AB186" s="64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64"/>
      <x:c r="J187" s="64"/>
      <x:c r="K187" s="64"/>
      <x:c r="L187" s="64"/>
      <x:c r="M187" s="64"/>
      <x:c r="N187" s="64"/>
      <x:c r="O187" s="64"/>
      <x:c r="P187" s="64"/>
      <x:c r="Q187" s="64"/>
      <x:c r="R187" s="64"/>
      <x:c r="S187" s="64"/>
      <x:c r="T187" s="64"/>
      <x:c r="U187" s="64"/>
      <x:c r="V187" s="64"/>
      <x:c r="W187" s="64"/>
      <x:c r="X187" s="64"/>
      <x:c r="Y187" s="64"/>
      <x:c r="Z187" s="64"/>
      <x:c r="AA187" s="64"/>
      <x:c r="AB187" s="64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64"/>
      <x:c r="J188" s="64"/>
      <x:c r="K188" s="64"/>
      <x:c r="L188" s="64"/>
      <x:c r="M188" s="64"/>
      <x:c r="N188" s="64"/>
      <x:c r="O188" s="64"/>
      <x:c r="P188" s="64"/>
      <x:c r="Q188" s="64"/>
      <x:c r="R188" s="64"/>
      <x:c r="S188" s="64"/>
      <x:c r="T188" s="64"/>
      <x:c r="U188" s="64"/>
      <x:c r="V188" s="64"/>
      <x:c r="W188" s="64"/>
      <x:c r="X188" s="64"/>
      <x:c r="Y188" s="64"/>
      <x:c r="Z188" s="64"/>
      <x:c r="AA188" s="64"/>
      <x:c r="AB188" s="64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64"/>
      <x:c r="J189" s="64"/>
      <x:c r="K189" s="64"/>
      <x:c r="L189" s="64"/>
      <x:c r="M189" s="64"/>
      <x:c r="N189" s="64"/>
      <x:c r="O189" s="64"/>
      <x:c r="P189" s="64"/>
      <x:c r="Q189" s="64"/>
      <x:c r="R189" s="64"/>
      <x:c r="S189" s="64"/>
      <x:c r="T189" s="64"/>
      <x:c r="U189" s="64"/>
      <x:c r="V189" s="64"/>
      <x:c r="W189" s="64"/>
      <x:c r="X189" s="64"/>
      <x:c r="Y189" s="64"/>
      <x:c r="Z189" s="64"/>
      <x:c r="AA189" s="64"/>
      <x:c r="AB189" s="64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64"/>
      <x:c r="J190" s="64"/>
      <x:c r="K190" s="64"/>
      <x:c r="L190" s="64"/>
      <x:c r="M190" s="64"/>
      <x:c r="N190" s="64"/>
      <x:c r="O190" s="64"/>
      <x:c r="P190" s="64"/>
      <x:c r="Q190" s="64"/>
      <x:c r="R190" s="64"/>
      <x:c r="S190" s="64"/>
      <x:c r="T190" s="64"/>
      <x:c r="U190" s="64"/>
      <x:c r="V190" s="64"/>
      <x:c r="W190" s="64"/>
      <x:c r="X190" s="64"/>
      <x:c r="Y190" s="64"/>
      <x:c r="Z190" s="64"/>
      <x:c r="AA190" s="64"/>
      <x:c r="AB190" s="64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64"/>
      <x:c r="J191" s="64"/>
      <x:c r="K191" s="64"/>
      <x:c r="L191" s="64"/>
      <x:c r="M191" s="64"/>
      <x:c r="N191" s="64"/>
      <x:c r="O191" s="64"/>
      <x:c r="P191" s="64"/>
      <x:c r="Q191" s="64"/>
      <x:c r="R191" s="64"/>
      <x:c r="S191" s="64"/>
      <x:c r="T191" s="64"/>
      <x:c r="U191" s="64"/>
      <x:c r="V191" s="64"/>
      <x:c r="W191" s="64"/>
      <x:c r="X191" s="64"/>
      <x:c r="Y191" s="64"/>
      <x:c r="Z191" s="64"/>
      <x:c r="AA191" s="64"/>
      <x:c r="AB191" s="64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64"/>
      <x:c r="J192" s="64"/>
      <x:c r="K192" s="64"/>
      <x:c r="L192" s="64"/>
      <x:c r="M192" s="64"/>
      <x:c r="N192" s="64"/>
      <x:c r="O192" s="64"/>
      <x:c r="P192" s="64"/>
      <x:c r="Q192" s="64"/>
      <x:c r="R192" s="64"/>
      <x:c r="S192" s="64"/>
      <x:c r="T192" s="64"/>
      <x:c r="U192" s="64"/>
      <x:c r="V192" s="64"/>
      <x:c r="W192" s="64"/>
      <x:c r="X192" s="64"/>
      <x:c r="Y192" s="64"/>
      <x:c r="Z192" s="64"/>
      <x:c r="AA192" s="64"/>
      <x:c r="AB192" s="64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64"/>
      <x:c r="J193" s="64"/>
      <x:c r="K193" s="64"/>
      <x:c r="L193" s="64"/>
      <x:c r="M193" s="64"/>
      <x:c r="N193" s="64"/>
      <x:c r="O193" s="64"/>
      <x:c r="P193" s="64"/>
      <x:c r="Q193" s="64"/>
      <x:c r="R193" s="64"/>
      <x:c r="S193" s="64"/>
      <x:c r="T193" s="64"/>
      <x:c r="U193" s="64"/>
      <x:c r="V193" s="64"/>
      <x:c r="W193" s="64"/>
      <x:c r="X193" s="64"/>
      <x:c r="Y193" s="64"/>
      <x:c r="Z193" s="64"/>
      <x:c r="AA193" s="64"/>
      <x:c r="AB193" s="64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64"/>
      <x:c r="J194" s="64"/>
      <x:c r="K194" s="64"/>
      <x:c r="L194" s="64"/>
      <x:c r="M194" s="64"/>
      <x:c r="N194" s="64"/>
      <x:c r="O194" s="64"/>
      <x:c r="P194" s="64"/>
      <x:c r="Q194" s="64"/>
      <x:c r="R194" s="64"/>
      <x:c r="S194" s="64"/>
      <x:c r="T194" s="64"/>
      <x:c r="U194" s="64"/>
      <x:c r="V194" s="64"/>
      <x:c r="W194" s="64"/>
      <x:c r="X194" s="64"/>
      <x:c r="Y194" s="64"/>
      <x:c r="Z194" s="64"/>
      <x:c r="AA194" s="64"/>
      <x:c r="AB194" s="64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64"/>
      <x:c r="J195" s="64"/>
      <x:c r="K195" s="64"/>
      <x:c r="L195" s="64"/>
      <x:c r="M195" s="64"/>
      <x:c r="N195" s="64"/>
      <x:c r="O195" s="64"/>
      <x:c r="P195" s="64"/>
      <x:c r="Q195" s="64"/>
      <x:c r="R195" s="64"/>
      <x:c r="S195" s="64"/>
      <x:c r="T195" s="64"/>
      <x:c r="U195" s="64"/>
      <x:c r="V195" s="64"/>
      <x:c r="W195" s="64"/>
      <x:c r="X195" s="64"/>
      <x:c r="Y195" s="64"/>
      <x:c r="Z195" s="64"/>
      <x:c r="AA195" s="64"/>
      <x:c r="AB195" s="64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64"/>
      <x:c r="J196" s="64"/>
      <x:c r="K196" s="64"/>
      <x:c r="L196" s="64"/>
      <x:c r="M196" s="64"/>
      <x:c r="N196" s="64"/>
      <x:c r="O196" s="64"/>
      <x:c r="P196" s="64"/>
      <x:c r="Q196" s="64"/>
      <x:c r="R196" s="64"/>
      <x:c r="S196" s="64"/>
      <x:c r="T196" s="64"/>
      <x:c r="U196" s="64"/>
      <x:c r="V196" s="64"/>
      <x:c r="W196" s="64"/>
      <x:c r="X196" s="64"/>
      <x:c r="Y196" s="64"/>
      <x:c r="Z196" s="64"/>
      <x:c r="AA196" s="64"/>
      <x:c r="AB196" s="64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64"/>
      <x:c r="J197" s="64"/>
      <x:c r="K197" s="64"/>
      <x:c r="L197" s="64"/>
      <x:c r="M197" s="64"/>
      <x:c r="N197" s="64"/>
      <x:c r="O197" s="64"/>
      <x:c r="P197" s="64"/>
      <x:c r="Q197" s="64"/>
      <x:c r="R197" s="64"/>
      <x:c r="S197" s="64"/>
      <x:c r="T197" s="64"/>
      <x:c r="U197" s="64"/>
      <x:c r="V197" s="64"/>
      <x:c r="W197" s="64"/>
      <x:c r="X197" s="64"/>
      <x:c r="Y197" s="64"/>
      <x:c r="Z197" s="64"/>
      <x:c r="AA197" s="64"/>
      <x:c r="AB197" s="64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64"/>
      <x:c r="J198" s="64"/>
      <x:c r="K198" s="64"/>
      <x:c r="L198" s="64"/>
      <x:c r="M198" s="64"/>
      <x:c r="N198" s="64"/>
      <x:c r="O198" s="64"/>
      <x:c r="P198" s="64"/>
      <x:c r="Q198" s="64"/>
      <x:c r="R198" s="64"/>
      <x:c r="S198" s="64"/>
      <x:c r="T198" s="64"/>
      <x:c r="U198" s="64"/>
      <x:c r="V198" s="64"/>
      <x:c r="W198" s="64"/>
      <x:c r="X198" s="64"/>
      <x:c r="Y198" s="64"/>
      <x:c r="Z198" s="64"/>
      <x:c r="AA198" s="64"/>
      <x:c r="AB198" s="64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64"/>
      <x:c r="J199" s="64"/>
      <x:c r="K199" s="64"/>
      <x:c r="L199" s="64"/>
      <x:c r="M199" s="64"/>
      <x:c r="N199" s="64"/>
      <x:c r="O199" s="64"/>
      <x:c r="P199" s="64"/>
      <x:c r="Q199" s="64"/>
      <x:c r="R199" s="64"/>
      <x:c r="S199" s="64"/>
      <x:c r="T199" s="64"/>
      <x:c r="U199" s="64"/>
      <x:c r="V199" s="64"/>
      <x:c r="W199" s="64"/>
      <x:c r="X199" s="64"/>
      <x:c r="Y199" s="64"/>
      <x:c r="Z199" s="64"/>
      <x:c r="AA199" s="64"/>
      <x:c r="AB199" s="64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64"/>
      <x:c r="J200" s="64"/>
      <x:c r="K200" s="64"/>
      <x:c r="L200" s="64"/>
      <x:c r="M200" s="64"/>
      <x:c r="N200" s="64"/>
      <x:c r="O200" s="64"/>
      <x:c r="P200" s="64"/>
      <x:c r="Q200" s="64"/>
      <x:c r="R200" s="64"/>
      <x:c r="S200" s="64"/>
      <x:c r="T200" s="64"/>
      <x:c r="U200" s="64"/>
      <x:c r="V200" s="64"/>
      <x:c r="W200" s="64"/>
      <x:c r="X200" s="64"/>
      <x:c r="Y200" s="64"/>
      <x:c r="Z200" s="64"/>
      <x:c r="AA200" s="64"/>
      <x:c r="AB200" s="64"/>
    </x:row>
  </x:sheetData>
  <x:dataValidations count="1">
    <x:dataValidation type="list" sqref="B6:B7">
      <x:formula1>$X$5:$X$121</x:formula1>
    </x:dataValidation>
  </x:dataValidations>
  <x:pageMargins left="0.7" right="0.7" top="0.75" bottom="0.75" header="0.3" footer="0.3"/>
  <x:drawing xmlns:r="http://schemas.openxmlformats.org/officeDocument/2006/relationships" r:id="Rc58282ea088c439a"/>
</x:worksheet>
</file>

<file path=xl/worksheets/sheet5.xml><?xml version="1.0" encoding="utf-8"?>
<x:worksheet xmlns:x="http://schemas.openxmlformats.org/spreadsheetml/2006/main">
  <x:sheetPr>
    <x:tabColor rgb="FFF5A000"/>
  </x:sheetPr>
  <x:sheetViews>
    <x:sheetView showGridLines="0" workbookViewId="0"/>
  </x:sheetViews>
  <x:sheetFormatPr defaultRowHeight="15"/>
  <x:cols>
    <x:col min="24" max="24" width="2" hidden="0" customWidth="1"/>
    <x:col min="1" max="1" width="1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</x:cols>
  <x:sheetData>
    <x:row r="1">
      <x:c r="A1" s="19"/>
      <x:c r="B1" s="19"/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19"/>
      <x:c r="N1" s="19"/>
      <x:c r="O1" s="19"/>
      <x:c r="P1" s="19"/>
      <x:c r="Q1" s="64"/>
      <x:c r="R1" s="64"/>
      <x:c r="S1" s="64"/>
      <x:c r="T1" s="64"/>
      <x:c r="U1" s="64"/>
      <x:c r="V1" s="64"/>
      <x:c r="W1" s="64"/>
      <x:c r="X1" s="64"/>
      <x:c r="Y1" s="64"/>
      <x:c r="Z1" s="64"/>
      <x:c r="AA1" s="64"/>
      <x:c r="AB1" s="64"/>
    </x:row>
    <x:row r="2">
      <x:c r="A2" s="65" t="str">
        <x:v>Estimated Viscosity–Temperature Curves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  <x:c r="Q2" s="64"/>
      <x:c r="R2" s="64"/>
      <x:c r="S2" s="64"/>
      <x:c r="T2" s="64"/>
      <x:c r="U2" s="64"/>
      <x:c r="V2" s="64"/>
      <x:c r="W2" s="64"/>
      <x:c r="X2" s="64"/>
      <x:c r="Y2" s="64"/>
      <x:c r="Z2" s="64"/>
      <x:c r="AA2" s="64"/>
      <x:c r="AB2" s="64"/>
    </x:row>
    <x:row r="3">
      <x:c r="A3" s="66" t="str">
        <x:v>Calculated from published cSt @ 40 °C and cSt @ 100 °C using a two-point Walther relation.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  <x:c r="N3" s="19"/>
      <x:c r="O3" s="19"/>
      <x:c r="P3" s="19"/>
      <x:c r="Q3" s="64"/>
      <x:c r="R3" s="64"/>
      <x:c r="S3" s="64"/>
      <x:c r="T3" s="64"/>
      <x:c r="U3" s="64"/>
      <x:c r="V3" s="64"/>
      <x:c r="W3" s="64"/>
      <x:c r="X3" s="64"/>
      <x:c r="Y3" s="64"/>
      <x:c r="Z3" s="64"/>
      <x:c r="AA3" s="64"/>
      <x:c r="AB3" s="64"/>
    </x:row>
    <x:row r="4" ht="3" customHeight="1">
      <x:c r="A4" s="67"/>
      <x:c r="B4" s="67"/>
      <x:c r="C4" s="67"/>
      <x:c r="D4" s="67"/>
      <x:c r="E4" s="67"/>
      <x:c r="F4" s="67"/>
      <x:c r="G4" s="67"/>
      <x:c r="H4" s="67"/>
      <x:c r="I4" s="67"/>
      <x:c r="J4" s="67"/>
      <x:c r="K4" s="67"/>
      <x:c r="L4" s="67"/>
      <x:c r="M4" s="67"/>
      <x:c r="N4" s="67"/>
      <x:c r="O4" s="67"/>
      <x:c r="P4" s="67"/>
      <x:c r="Q4" s="64"/>
      <x:c r="R4" s="64"/>
      <x:c r="S4" s="64"/>
      <x:c r="T4" s="64"/>
      <x:c r="U4" s="64"/>
      <x:c r="V4" s="64"/>
      <x:c r="W4" s="64"/>
      <x:c r="X4" s="64"/>
      <x:c r="Y4" s="64"/>
      <x:c r="Z4" s="64"/>
      <x:c r="AA4" s="64"/>
      <x:c r="AB4" s="64"/>
    </x:row>
    <x:row r="5">
      <x:c r="A5" s="19"/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  <x:c r="Q5" s="64"/>
      <x:c r="R5" s="64"/>
      <x:c r="S5" s="64"/>
      <x:c r="T5" s="64"/>
      <x:c r="U5" s="64"/>
      <x:c r="V5" s="64"/>
      <x:c r="W5" s="64"/>
      <x:c r="X5" s="79" t="str">
        <x:v>AMSOIL — Shock Therapy Suspension Fluid #5 Light</x:v>
      </x:c>
      <x:c r="Y5" s="64"/>
      <x:c r="Z5" s="64"/>
      <x:c r="AA5" s="64"/>
      <x:c r="AB5" s="64"/>
    </x:row>
    <x:row r="6">
      <x:c r="A6" s="72" t="str">
        <x:v>Selected fluids</x:v>
      </x:c>
      <x:c r="B6" s="80" t="str">
        <x:v>Bel-Ray — High Performance Fork Oil 5W</x:v>
      </x:c>
      <x:c r="C6" s="80" t="str">
        <x:v>Maxima — Racing Fork Fluid 5WT</x:v>
      </x:c>
      <x:c r="D6" s="80" t="str">
        <x:v>Motul — Fork Oil Factory Line 5W</x:v>
      </x:c>
      <x:c r="E6" s="80" t="str">
        <x:v>Motorex — Racing Fork Oil 5W</x:v>
      </x:c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  <x:c r="Q6" s="64"/>
      <x:c r="R6" s="64"/>
      <x:c r="S6" s="64"/>
      <x:c r="T6" s="64"/>
      <x:c r="U6" s="64"/>
      <x:c r="V6" s="64"/>
      <x:c r="W6" s="64"/>
      <x:c r="X6" s="79" t="str">
        <x:v>AMSOIL — Shock Therapy Suspension Fluid #10 Medium</x:v>
      </x:c>
      <x:c r="Y6" s="64"/>
      <x:c r="Z6" s="64"/>
      <x:c r="AA6" s="64"/>
      <x:c r="AB6" s="64"/>
    </x:row>
    <x:row r="7">
      <x:c r="A7" s="19"/>
      <x:c r="B7" s="19"/>
      <x:c r="C7" s="19"/>
      <x:c r="D7" s="19"/>
      <x:c r="E7" s="19"/>
      <x:c r="F7" s="19"/>
      <x:c r="G7" s="19"/>
      <x:c r="H7" s="19"/>
      <x:c r="I7" s="19"/>
      <x:c r="J7" s="19"/>
      <x:c r="K7" s="19"/>
      <x:c r="L7" s="19"/>
      <x:c r="M7" s="19"/>
      <x:c r="N7" s="19"/>
      <x:c r="O7" s="19"/>
      <x:c r="P7" s="19"/>
      <x:c r="Q7" s="64"/>
      <x:c r="R7" s="64"/>
      <x:c r="S7" s="64"/>
      <x:c r="T7" s="64"/>
      <x:c r="U7" s="64"/>
      <x:c r="V7" s="64"/>
      <x:c r="W7" s="64"/>
      <x:c r="X7" s="79" t="str">
        <x:v>Bel-Ray — High Performance Fork Oil 5W</x:v>
      </x:c>
      <x:c r="Y7" s="64"/>
      <x:c r="Z7" s="64"/>
      <x:c r="AA7" s="64"/>
      <x:c r="AB7" s="64"/>
    </x:row>
    <x:row r="8">
      <x:c r="A8" s="19"/>
      <x:c r="B8" s="19"/>
      <x:c r="C8" s="19"/>
      <x:c r="D8" s="19"/>
      <x:c r="E8" s="19"/>
      <x:c r="F8" s="19"/>
      <x:c r="G8" s="19"/>
      <x:c r="H8" s="19"/>
      <x:c r="I8" s="19"/>
      <x:c r="J8" s="19"/>
      <x:c r="K8" s="19"/>
      <x:c r="L8" s="19"/>
      <x:c r="M8" s="19"/>
      <x:c r="N8" s="19"/>
      <x:c r="O8" s="19"/>
      <x:c r="P8" s="19"/>
      <x:c r="Q8" s="64"/>
      <x:c r="R8" s="64"/>
      <x:c r="S8" s="64"/>
      <x:c r="T8" s="64"/>
      <x:c r="U8" s="64"/>
      <x:c r="V8" s="64"/>
      <x:c r="W8" s="64"/>
      <x:c r="X8" s="79" t="str">
        <x:v>Bel-Ray — High Performance Fork Oil 7W</x:v>
      </x:c>
      <x:c r="Y8" s="64"/>
      <x:c r="Z8" s="64"/>
      <x:c r="AA8" s="64"/>
      <x:c r="AB8" s="64"/>
    </x:row>
    <x:row r="9" ht="34" customHeight="1">
      <x:c r="A9" s="16" t="str">
        <x:v>Temperature (°C)</x:v>
      </x:c>
      <x:c r="B9" s="17" t="str">
        <x:v>Fluid 1 (cSt)</x:v>
      </x:c>
      <x:c r="C9" s="17" t="str">
        <x:v>Fluid 2 (cSt)</x:v>
      </x:c>
      <x:c r="D9" s="17" t="str">
        <x:v>Fluid 3 (cSt)</x:v>
      </x:c>
      <x:c r="E9" s="18" t="str">
        <x:v>Fluid 4 (cSt)</x:v>
      </x:c>
      <x:c r="F9" s="19"/>
      <x:c r="G9" s="19"/>
      <x:c r="H9" s="19"/>
      <x:c r="I9" s="19"/>
      <x:c r="J9" s="19"/>
      <x:c r="K9" s="19"/>
      <x:c r="L9" s="19"/>
      <x:c r="M9" s="19"/>
      <x:c r="N9" s="19"/>
      <x:c r="O9" s="19"/>
      <x:c r="P9" s="19"/>
      <x:c r="Q9" s="64"/>
      <x:c r="R9" s="64"/>
      <x:c r="S9" s="64"/>
      <x:c r="T9" s="64"/>
      <x:c r="U9" s="64"/>
      <x:c r="V9" s="64"/>
      <x:c r="W9" s="64"/>
      <x:c r="X9" s="79" t="str">
        <x:v>Bel-Ray — High Performance Fork Oil 10W</x:v>
      </x:c>
      <x:c r="Y9" s="64"/>
      <x:c r="Z9" s="64"/>
      <x:c r="AA9" s="64"/>
      <x:c r="AB9" s="64"/>
    </x:row>
    <x:row r="10" ht="19" customHeight="1">
      <x:c r="A10" s="20" t="n">
        <x:v>-20</x:v>
      </x:c>
      <x:c r="B10" s="22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Database'!$A$8:$A$124,0))*LOG10($A10+273.15)))-0.7)</x:f>
        <x:v>730.2231175402005</x:v>
      </x:c>
      <x:c r="C10" s="22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Database'!$A$8:$A$124,0))*LOG10($A10+273.15)))-0.7)</x:f>
        <x:v>248.6183265592668</x:v>
      </x:c>
      <x:c r="D10" s="22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Database'!$A$8:$A$124,0))*LOG10($A10+273.15)))-0.7)</x:f>
        <x:v>571.5988866308033</x:v>
      </x:c>
      <x:c r="E10" s="22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Database'!$A$8:$A$124,0))*LOG10($A10+273.15)))-0.7)</x:f>
        <x:v>234.41062509658468</x:v>
      </x:c>
      <x:c r="F10" s="19"/>
      <x:c r="G10" s="19"/>
      <x:c r="H10" s="19"/>
      <x:c r="I10" s="19"/>
      <x:c r="J10" s="19"/>
      <x:c r="K10" s="19"/>
      <x:c r="L10" s="19"/>
      <x:c r="M10" s="19"/>
      <x:c r="N10" s="19"/>
      <x:c r="O10" s="19"/>
      <x:c r="P10" s="19"/>
      <x:c r="Q10" s="64"/>
      <x:c r="R10" s="64"/>
      <x:c r="S10" s="64"/>
      <x:c r="T10" s="64"/>
      <x:c r="U10" s="64"/>
      <x:c r="V10" s="64"/>
      <x:c r="W10" s="64"/>
      <x:c r="X10" s="79" t="str">
        <x:v>Bel-Ray — High Performance Fork Oil 15W</x:v>
      </x:c>
      <x:c r="Y10" s="64"/>
      <x:c r="Z10" s="64"/>
      <x:c r="AA10" s="64"/>
      <x:c r="AB10" s="64"/>
    </x:row>
    <x:row r="11" ht="19" customHeight="1">
      <x:c r="A11" s="21" t="n">
        <x:v>-10</x:v>
      </x:c>
      <x:c r="B11" s="23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Database'!$A$8:$A$124,0))*LOG10($A11+273.15)))-0.7)</x:f>
        <x:v>300.5873594917573</x:v>
      </x:c>
      <x:c r="C11" s="23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Database'!$A$8:$A$124,0))*LOG10($A11+273.15)))-0.7)</x:f>
        <x:v>131.6919555088692</x:v>
      </x:c>
      <x:c r="D11" s="23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Database'!$A$8:$A$124,0))*LOG10($A11+273.15)))-0.7)</x:f>
        <x:v>247.6463586233954</x:v>
      </x:c>
      <x:c r="E11" s="23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Database'!$A$8:$A$124,0))*LOG10($A11+273.15)))-0.7)</x:f>
        <x:v>139.4530415307256</x:v>
      </x:c>
      <x:c r="F11" s="19"/>
      <x:c r="G11" s="19"/>
      <x:c r="H11" s="19"/>
      <x:c r="I11" s="19"/>
      <x:c r="J11" s="19"/>
      <x:c r="K11" s="19"/>
      <x:c r="L11" s="19"/>
      <x:c r="M11" s="19"/>
      <x:c r="N11" s="19"/>
      <x:c r="O11" s="19"/>
      <x:c r="P11" s="19"/>
      <x:c r="Q11" s="64"/>
      <x:c r="R11" s="64"/>
      <x:c r="S11" s="64"/>
      <x:c r="T11" s="64"/>
      <x:c r="U11" s="64"/>
      <x:c r="V11" s="64"/>
      <x:c r="W11" s="64"/>
      <x:c r="X11" s="79" t="str">
        <x:v>Bel-Ray — High Performance Fork Oil 20W</x:v>
      </x:c>
      <x:c r="Y11" s="64"/>
      <x:c r="Z11" s="64"/>
      <x:c r="AA11" s="64"/>
      <x:c r="AB11" s="64"/>
    </x:row>
    <x:row r="12" ht="19" customHeight="1">
      <x:c r="A12" s="21" t="n">
        <x:v>0</x:v>
      </x:c>
      <x:c r="B12" s="23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Database'!$A$8:$A$124,0))*LOG10($A12+273.15)))-0.7)</x:f>
        <x:v>142.98154206045575</x:v>
      </x:c>
      <x:c r="C12" s="23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Database'!$A$8:$A$124,0))*LOG10($A12+273.15)))-0.7)</x:f>
        <x:v>76.3997498347807</x:v>
      </x:c>
      <x:c r="D12" s="23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Database'!$A$8:$A$124,0))*LOG10($A12+273.15)))-0.7)</x:f>
        <x:v>122.64690075171605</x:v>
      </x:c>
      <x:c r="E12" s="23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Database'!$A$8:$A$124,0))*LOG10($A12+273.15)))-0.7)</x:f>
        <x:v>88.5170850084104</x:v>
      </x:c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64"/>
      <x:c r="R12" s="64"/>
      <x:c r="S12" s="64"/>
      <x:c r="T12" s="64"/>
      <x:c r="U12" s="64"/>
      <x:c r="V12" s="64"/>
      <x:c r="W12" s="64"/>
      <x:c r="X12" s="79" t="str">
        <x:v>Bel-Ray — High Performance Fork Oil 30W</x:v>
      </x:c>
      <x:c r="Y12" s="64"/>
      <x:c r="Z12" s="64"/>
      <x:c r="AA12" s="64"/>
      <x:c r="AB12" s="64"/>
    </x:row>
    <x:row r="13" ht="19" customHeight="1">
      <x:c r="A13" s="21" t="n">
        <x:v>10</x:v>
      </x:c>
      <x:c r="B13" s="23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Database'!$A$8:$A$124,0))*LOG10($A13+273.15)))-0.7)</x:f>
        <x:v>76.37997665560438</x:v>
      </x:c>
      <x:c r="C13" s="23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Database'!$A$8:$A$124,0))*LOG10($A13+273.15)))-0.7)</x:f>
        <x:v>47.7530502239514</x:v>
      </x:c>
      <x:c r="D13" s="23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Database'!$A$8:$A$124,0))*LOG10($A13+273.15)))-0.7)</x:f>
        <x:v>67.64365460539136</x:v>
      </x:c>
      <x:c r="E13" s="23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Database'!$A$8:$A$124,0))*LOG10($A13+273.15)))-0.7)</x:f>
        <x:v>59.32544673732867</x:v>
      </x:c>
      <x:c r="F13" s="19"/>
      <x:c r="G13" s="19"/>
      <x:c r="H13" s="19"/>
      <x:c r="I13" s="19"/>
      <x:c r="J13" s="19"/>
      <x:c r="K13" s="19"/>
      <x:c r="L13" s="19"/>
      <x:c r="M13" s="19"/>
      <x:c r="N13" s="19"/>
      <x:c r="O13" s="19"/>
      <x:c r="P13" s="19"/>
      <x:c r="Q13" s="64"/>
      <x:c r="R13" s="64"/>
      <x:c r="S13" s="64"/>
      <x:c r="T13" s="64"/>
      <x:c r="U13" s="64"/>
      <x:c r="V13" s="64"/>
      <x:c r="W13" s="64"/>
      <x:c r="X13" s="79" t="str">
        <x:v>Castrol — Fork Oil 5W</x:v>
      </x:c>
      <x:c r="Y13" s="64"/>
      <x:c r="Z13" s="64"/>
      <x:c r="AA13" s="64"/>
      <x:c r="AB13" s="64"/>
    </x:row>
    <x:row r="14" ht="19" customHeight="1">
      <x:c r="A14" s="21" t="n">
        <x:v>20</x:v>
      </x:c>
      <x:c r="B14" s="23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Database'!$A$8:$A$124,0))*LOG10($A14+273.15)))-0.7)</x:f>
        <x:v>44.80710427845519</x:v>
      </x:c>
      <x:c r="C14" s="23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Database'!$A$8:$A$124,0))*LOG10($A14+273.15)))-0.7)</x:f>
        <x:v>31.739456231071873</x:v>
      </x:c>
      <x:c r="D14" s="23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Database'!$A$8:$A$124,0))*LOG10($A14+273.15)))-0.7)</x:f>
        <x:v>40.7037784700269</x:v>
      </x:c>
      <x:c r="E14" s="23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Database'!$A$8:$A$124,0))*LOG10($A14+273.15)))-0.7)</x:f>
        <x:v>41.62706114747756</x:v>
      </x:c>
      <x:c r="F14" s="19"/>
      <x:c r="G14" s="19"/>
      <x:c r="H14" s="19"/>
      <x:c r="I14" s="19"/>
      <x:c r="J14" s="19"/>
      <x:c r="K14" s="19"/>
      <x:c r="L14" s="19"/>
      <x:c r="M14" s="19"/>
      <x:c r="N14" s="19"/>
      <x:c r="O14" s="19"/>
      <x:c r="P14" s="19"/>
      <x:c r="Q14" s="64"/>
      <x:c r="R14" s="64"/>
      <x:c r="S14" s="64"/>
      <x:c r="T14" s="64"/>
      <x:c r="U14" s="64"/>
      <x:c r="V14" s="64"/>
      <x:c r="W14" s="64"/>
      <x:c r="X14" s="79" t="str">
        <x:v>Castrol — Synthetic Fork Oil 5W</x:v>
      </x:c>
      <x:c r="Y14" s="64"/>
      <x:c r="Z14" s="64"/>
      <x:c r="AA14" s="64"/>
      <x:c r="AB14" s="64"/>
    </x:row>
    <x:row r="15" ht="19" customHeight="1">
      <x:c r="A15" s="21" t="n">
        <x:v>30</x:v>
      </x:c>
      <x:c r="B15" s="23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Database'!$A$8:$A$124,0))*LOG10($A15+273.15)))-0.7)</x:f>
        <x:v>28.360849194355175</x:v>
      </x:c>
      <x:c r="C15" s="23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Database'!$A$8:$A$124,0))*LOG10($A15+273.15)))-0.7)</x:f>
        <x:v>22.198710910439335</x:v>
      </x:c>
      <x:c r="D15" s="23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Database'!$A$8:$A$124,0))*LOG10($A15+273.15)))-0.7)</x:f>
        <x:v>26.29317457014451</x:v>
      </x:c>
      <x:c r="E15" s="23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Database'!$A$8:$A$124,0))*LOG10($A15+273.15)))-0.7)</x:f>
        <x:v>30.36719387427585</x:v>
      </x:c>
      <x:c r="F15" s="19"/>
      <x:c r="G15" s="19"/>
      <x:c r="H15" s="19"/>
      <x:c r="I15" s="19"/>
      <x:c r="J15" s="19"/>
      <x:c r="K15" s="19"/>
      <x:c r="L15" s="19"/>
      <x:c r="M15" s="19"/>
      <x:c r="N15" s="19"/>
      <x:c r="O15" s="19"/>
      <x:c r="P15" s="19"/>
      <x:c r="Q15" s="64"/>
      <x:c r="R15" s="64"/>
      <x:c r="S15" s="64"/>
      <x:c r="T15" s="64"/>
      <x:c r="U15" s="64"/>
      <x:c r="V15" s="64"/>
      <x:c r="W15" s="64"/>
      <x:c r="X15" s="79" t="str">
        <x:v>Castrol — Fork Oil 10W</x:v>
      </x:c>
      <x:c r="Y15" s="64"/>
      <x:c r="Z15" s="64"/>
      <x:c r="AA15" s="64"/>
      <x:c r="AB15" s="64"/>
    </x:row>
    <x:row r="16" ht="19" customHeight="1">
      <x:c r="A16" s="21" t="n">
        <x:v>40</x:v>
      </x:c>
      <x:c r="B16" s="23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Database'!$A$8:$A$124,0))*LOG10($A16+273.15)))-0.7)</x:f>
        <x:v>19.100000000000023</x:v>
      </x:c>
      <x:c r="C16" s="23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Database'!$A$8:$A$124,0))*LOG10($A16+273.15)))-0.7)</x:f>
        <x:v>16.199999999999843</x:v>
      </x:c>
      <x:c r="D16" s="23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Database'!$A$8:$A$124,0))*LOG10($A16+273.15)))-0.7)</x:f>
        <x:v>17.999999999999925</x:v>
      </x:c>
      <x:c r="E16" s="23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Database'!$A$8:$A$124,0))*LOG10($A16+273.15)))-0.7)</x:f>
        <x:v>22.90000000000019</x:v>
      </x:c>
      <x:c r="F16" s="19"/>
      <x:c r="G16" s="19"/>
      <x:c r="H16" s="19"/>
      <x:c r="I16" s="19"/>
      <x:c r="J16" s="19"/>
      <x:c r="K16" s="19"/>
      <x:c r="L16" s="19"/>
      <x:c r="M16" s="19"/>
      <x:c r="N16" s="19"/>
      <x:c r="O16" s="19"/>
      <x:c r="P16" s="19"/>
      <x:c r="Q16" s="64"/>
      <x:c r="R16" s="64"/>
      <x:c r="S16" s="64"/>
      <x:c r="T16" s="64"/>
      <x:c r="U16" s="64"/>
      <x:c r="V16" s="64"/>
      <x:c r="W16" s="64"/>
      <x:c r="X16" s="79" t="str">
        <x:v>Castrol — Fork Oil 15W</x:v>
      </x:c>
      <x:c r="Y16" s="64"/>
      <x:c r="Z16" s="64"/>
      <x:c r="AA16" s="64"/>
      <x:c r="AB16" s="64"/>
    </x:row>
    <x:row r="17" ht="19" customHeight="1">
      <x:c r="A17" s="21" t="n">
        <x:v>50</x:v>
      </x:c>
      <x:c r="B17" s="23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Database'!$A$8:$A$124,0))*LOG10($A17+273.15)))-0.7)</x:f>
        <x:v>13.535576865613221</x:v>
      </x:c>
      <x:c r="C17" s="23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Database'!$A$8:$A$124,0))*LOG10($A17+273.15)))-0.7)</x:f>
        <x:v>12.251618734844014</x:v>
      </x:c>
      <x:c r="D17" s="23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Database'!$A$8:$A$124,0))*LOG10($A17+273.15)))-0.7)</x:f>
        <x:v>12.92661003787354</x:v>
      </x:c>
      <x:c r="E17" s="23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Database'!$A$8:$A$124,0))*LOG10($A17+273.15)))-0.7)</x:f>
        <x:v>17.766688091589995</x:v>
      </x:c>
      <x:c r="F17" s="19"/>
      <x:c r="G17" s="19"/>
      <x:c r="H17" s="19"/>
      <x:c r="I17" s="19"/>
      <x:c r="J17" s="19"/>
      <x:c r="K17" s="19"/>
      <x:c r="L17" s="19"/>
      <x:c r="M17" s="19"/>
      <x:c r="N17" s="19"/>
      <x:c r="O17" s="19"/>
      <x:c r="P17" s="19"/>
      <x:c r="Q17" s="64"/>
      <x:c r="R17" s="64"/>
      <x:c r="S17" s="64"/>
      <x:c r="T17" s="64"/>
      <x:c r="U17" s="64"/>
      <x:c r="V17" s="64"/>
      <x:c r="W17" s="64"/>
      <x:c r="X17" s="79" t="str">
        <x:v>Castrol — Fork Oil 20W</x:v>
      </x:c>
      <x:c r="Y17" s="64"/>
      <x:c r="Z17" s="64"/>
      <x:c r="AA17" s="64"/>
      <x:c r="AB17" s="64"/>
    </x:row>
    <x:row r="18" ht="19" customHeight="1">
      <x:c r="A18" s="21" t="n">
        <x:v>60</x:v>
      </x:c>
      <x:c r="B18" s="23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Database'!$A$8:$A$124,0))*LOG10($A18+273.15)))-0.7)</x:f>
        <x:v>10.005024463923528</x:v>
      </x:c>
      <x:c r="C18" s="23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Database'!$A$8:$A$124,0))*LOG10($A18+273.15)))-0.7)</x:f>
        <x:v>9.548912244665425</x:v>
      </x:c>
      <x:c r="D18" s="23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Database'!$A$8:$A$124,0))*LOG10($A18+273.15)))-0.7)</x:f>
        <x:v>9.659111131599177</x:v>
      </x:c>
      <x:c r="E18" s="23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Database'!$A$8:$A$124,0))*LOG10($A18+273.15)))-0.7)</x:f>
        <x:v>14.125523980826562</x:v>
      </x:c>
      <x:c r="F18" s="19"/>
      <x:c r="G18" s="19"/>
      <x:c r="H18" s="19"/>
      <x:c r="I18" s="19"/>
      <x:c r="J18" s="19"/>
      <x:c r="K18" s="19"/>
      <x:c r="L18" s="19"/>
      <x:c r="M18" s="19"/>
      <x:c r="N18" s="19"/>
      <x:c r="O18" s="19"/>
      <x:c r="P18" s="19"/>
      <x:c r="Q18" s="64"/>
      <x:c r="R18" s="64"/>
      <x:c r="S18" s="64"/>
      <x:c r="T18" s="64"/>
      <x:c r="U18" s="64"/>
      <x:c r="V18" s="64"/>
      <x:c r="W18" s="64"/>
      <x:c r="X18" s="79" t="str">
        <x:v>Fuchs Silkolene — RSF 2.5</x:v>
      </x:c>
      <x:c r="Y18" s="64"/>
      <x:c r="Z18" s="64"/>
      <x:c r="AA18" s="64"/>
      <x:c r="AB18" s="64"/>
    </x:row>
    <x:row r="19" ht="19" customHeight="1">
      <x:c r="A19" s="21" t="n">
        <x:v>70</x:v>
      </x:c>
      <x:c r="B19" s="23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Database'!$A$8:$A$124,0))*LOG10($A19+273.15)))-0.7)</x:f>
        <x:v>7.659443670960354</x:v>
      </x:c>
      <x:c r="C19" s="23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Database'!$A$8:$A$124,0))*LOG10($A19+273.15)))-0.7)</x:f>
        <x:v>7.63540464977303</x:v>
      </x:c>
      <x:c r="D19" s="23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Database'!$A$8:$A$124,0))*LOG10($A19+273.15)))-0.7)</x:f>
        <x:v>7.460928880072493</x:v>
      </x:c>
      <x:c r="E19" s="23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Database'!$A$8:$A$124,0))*LOG10($A19+273.15)))-0.7)</x:f>
        <x:v>11.47097281886844</x:v>
      </x:c>
      <x:c r="F19" s="19"/>
      <x:c r="G19" s="19"/>
      <x:c r="H19" s="19"/>
      <x:c r="I19" s="19"/>
      <x:c r="J19" s="19"/>
      <x:c r="K19" s="19"/>
      <x:c r="L19" s="19"/>
      <x:c r="M19" s="19"/>
      <x:c r="N19" s="19"/>
      <x:c r="O19" s="19"/>
      <x:c r="P19" s="19"/>
      <x:c r="Q19" s="64"/>
      <x:c r="R19" s="64"/>
      <x:c r="S19" s="64"/>
      <x:c r="T19" s="64"/>
      <x:c r="U19" s="64"/>
      <x:c r="V19" s="64"/>
      <x:c r="W19" s="64"/>
      <x:c r="X19" s="79" t="str">
        <x:v>Fuchs Silkolene — RSF 5</x:v>
      </x:c>
      <x:c r="Y19" s="64"/>
      <x:c r="Z19" s="64"/>
      <x:c r="AA19" s="64"/>
      <x:c r="AB19" s="64"/>
    </x:row>
    <x:row r="20" ht="19" customHeight="1">
      <x:c r="A20" s="21" t="n">
        <x:v>80</x:v>
      </x:c>
      <x:c r="B20" s="23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Database'!$A$8:$A$124,0))*LOG10($A20+273.15)))-0.7)</x:f>
        <x:v>6.038929401017557</x:v>
      </x:c>
      <x:c r="C20" s="23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Database'!$A$8:$A$124,0))*LOG10($A20+273.15)))-0.7)</x:f>
        <x:v>6.240496631284061</x:v>
      </x:c>
      <x:c r="D20" s="23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Database'!$A$8:$A$124,0))*LOG10($A20+273.15)))-0.7)</x:f>
        <x:v>5.926115392586106</x:v>
      </x:c>
      <x:c r="E20" s="23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Database'!$A$8:$A$124,0))*LOG10($A20+273.15)))-0.7)</x:f>
        <x:v>9.488457211693923</x:v>
      </x:c>
      <x:c r="F20" s="19"/>
      <x:c r="G20" s="19"/>
      <x:c r="H20" s="19"/>
      <x:c r="I20" s="19"/>
      <x:c r="J20" s="19"/>
      <x:c r="K20" s="19"/>
      <x:c r="L20" s="19"/>
      <x:c r="M20" s="19"/>
      <x:c r="N20" s="19"/>
      <x:c r="O20" s="19"/>
      <x:c r="P20" s="19"/>
      <x:c r="Q20" s="64"/>
      <x:c r="R20" s="64"/>
      <x:c r="S20" s="64"/>
      <x:c r="T20" s="64"/>
      <x:c r="U20" s="64"/>
      <x:c r="V20" s="64"/>
      <x:c r="W20" s="64"/>
      <x:c r="X20" s="79" t="str">
        <x:v>Fuchs Silkolene — RSF 7.5</x:v>
      </x:c>
      <x:c r="Y20" s="64"/>
      <x:c r="Z20" s="64"/>
      <x:c r="AA20" s="64"/>
      <x:c r="AB20" s="64"/>
    </x:row>
    <x:row r="21" ht="19" customHeight="1">
      <x:c r="A21" s="21" t="n">
        <x:v>90</x:v>
      </x:c>
      <x:c r="B21" s="23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Database'!$A$8:$A$124,0))*LOG10($A21+273.15)))-0.7)</x:f>
        <x:v>4.88123224486348</x:v>
      </x:c>
      <x:c r="C21" s="23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Database'!$A$8:$A$124,0))*LOG10($A21+273.15)))-0.7)</x:f>
        <x:v>5.197459628782277</x:v>
      </x:c>
      <x:c r="D21" s="23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Database'!$A$8:$A$124,0))*LOG10($A21+273.15)))-0.7)</x:f>
        <x:v>4.819755719082349</x:v>
      </x:c>
      <x:c r="E21" s="23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Database'!$A$8:$A$124,0))*LOG10($A21+273.15)))-0.7)</x:f>
        <x:v>7.975951340882605</x:v>
      </x:c>
      <x:c r="F21" s="19"/>
      <x:c r="G21" s="19"/>
      <x:c r="H21" s="19"/>
      <x:c r="I21" s="19"/>
      <x:c r="J21" s="19"/>
      <x:c r="K21" s="19"/>
      <x:c r="L21" s="19"/>
      <x:c r="M21" s="19"/>
      <x:c r="N21" s="19"/>
      <x:c r="O21" s="19"/>
      <x:c r="P21" s="19"/>
      <x:c r="Q21" s="64"/>
      <x:c r="R21" s="64"/>
      <x:c r="S21" s="64"/>
      <x:c r="T21" s="64"/>
      <x:c r="U21" s="64"/>
      <x:c r="V21" s="64"/>
      <x:c r="W21" s="64"/>
      <x:c r="X21" s="79" t="str">
        <x:v>Fuchs Silkolene — RSF 10</x:v>
      </x:c>
      <x:c r="Y21" s="64"/>
      <x:c r="Z21" s="64"/>
      <x:c r="AA21" s="64"/>
      <x:c r="AB21" s="64"/>
    </x:row>
    <x:row r="22" ht="19" customHeight="1">
      <x:c r="A22" s="21" t="n">
        <x:v>100</x:v>
      </x:c>
      <x:c r="B22" s="23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Database'!$A$8:$A$124,0))*LOG10($A22+273.15)))-0.7)</x:f>
        <x:v>4.029999999999988</x:v>
      </x:c>
      <x:c r="C22" s="23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Database'!$A$8:$A$124,0))*LOG10($A22+273.15)))-0.7)</x:f>
        <x:v>4.399999999999973</x:v>
      </x:c>
      <x:c r="D22" s="23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Database'!$A$8:$A$124,0))*LOG10($A22+273.15)))-0.7)</x:f>
        <x:v>4.000000000000003</x:v>
      </x:c>
      <x:c r="E22" s="23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Database'!$A$8:$A$124,0))*LOG10($A22+273.15)))-0.7)</x:f>
        <x:v>6.800000000000027</x:v>
      </x:c>
      <x:c r="F22" s="19"/>
      <x:c r="G22" s="19"/>
      <x:c r="H22" s="19"/>
      <x:c r="I22" s="19"/>
      <x:c r="J22" s="19"/>
      <x:c r="K22" s="19"/>
      <x:c r="L22" s="19"/>
      <x:c r="M22" s="19"/>
      <x:c r="N22" s="19"/>
      <x:c r="O22" s="19"/>
      <x:c r="P22" s="19"/>
      <x:c r="Q22" s="64"/>
      <x:c r="R22" s="64"/>
      <x:c r="S22" s="64"/>
      <x:c r="T22" s="64"/>
      <x:c r="U22" s="64"/>
      <x:c r="V22" s="64"/>
      <x:c r="W22" s="64"/>
      <x:c r="X22" s="79" t="str">
        <x:v>Fuchs Silkolene — RSF 15</x:v>
      </x:c>
      <x:c r="Y22" s="64"/>
      <x:c r="Z22" s="64"/>
      <x:c r="AA22" s="64"/>
      <x:c r="AB22" s="64"/>
    </x:row>
    <x:row r="23" ht="19" customHeight="1">
      <x:c r="A23" s="21" t="n">
        <x:v>110</x:v>
      </x:c>
      <x:c r="B23" s="23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Database'!$A$8:$A$124,0))*LOG10($A23+273.15)))-0.7)</x:f>
        <x:v>3.388309495138575</x:v>
      </x:c>
      <x:c r="C23" s="23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Database'!$A$8:$A$124,0))*LOG10($A23+273.15)))-0.7)</x:f>
        <x:v>3.778269575359369</x:v>
      </x:c>
      <x:c r="D23" s="23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Database'!$A$8:$A$124,0))*LOG10($A23+273.15)))-0.7)</x:f>
        <x:v>3.377936089812252</x:v>
      </x:c>
      <x:c r="E23" s="23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Database'!$A$8:$A$124,0))*LOG10($A23+273.15)))-0.7)</x:f>
        <x:v>5.870183865613844</x:v>
      </x:c>
      <x:c r="F23" s="19"/>
      <x:c r="G23" s="19"/>
      <x:c r="H23" s="19"/>
      <x:c r="I23" s="19"/>
      <x:c r="J23" s="19"/>
      <x:c r="K23" s="19"/>
      <x:c r="L23" s="19"/>
      <x:c r="M23" s="19"/>
      <x:c r="N23" s="19"/>
      <x:c r="O23" s="19"/>
      <x:c r="P23" s="19"/>
      <x:c r="Q23" s="64"/>
      <x:c r="R23" s="64"/>
      <x:c r="S23" s="64"/>
      <x:c r="T23" s="64"/>
      <x:c r="U23" s="64"/>
      <x:c r="V23" s="64"/>
      <x:c r="W23" s="64"/>
      <x:c r="X23" s="79" t="str">
        <x:v>Honda — Honda Ultra Cushion Oil SS-8</x:v>
      </x:c>
      <x:c r="Y23" s="64"/>
      <x:c r="Z23" s="64"/>
      <x:c r="AA23" s="64"/>
      <x:c r="AB23" s="64"/>
    </x:row>
    <x:row r="24" ht="19" customHeight="1">
      <x:c r="A24" s="21" t="n">
        <x:v>120</x:v>
      </x:c>
      <x:c r="B24" s="23" t="n">
        <x:f>IF(OR(B$6="",NOT(ISNUMBER(INDEX('Master Database'!$Z$8:$Z$124,MATCH(B$6,'Master Database'!$A$8:$A$124,0)))),NOT(ISNUMBER(INDEX('Master Database'!$AA$8:$AA$124,MATCH(B$6,'Master Database'!$A$8:$A$124,0))))),"",10^(10^(INDEX('Master Database'!$Z$8:$Z$124,MATCH(B$6,'Master Database'!$A$8:$A$124,0))-INDEX('Master Database'!$AA$8:$AA$124,MATCH(B$6,'Master Database'!$A$8:$A$124,0))*LOG10($A24+273.15)))-0.7)</x:f>
        <x:v>2.893979033598443</x:v>
      </x:c>
      <x:c r="C24" s="23" t="n">
        <x:f>IF(OR(C$6="",NOT(ISNUMBER(INDEX('Master Database'!$Z$8:$Z$124,MATCH(C$6,'Master Database'!$A$8:$A$124,0)))),NOT(ISNUMBER(INDEX('Master Database'!$AA$8:$AA$124,MATCH(C$6,'Master Database'!$A$8:$A$124,0))))),"",10^(10^(INDEX('Master Database'!$Z$8:$Z$124,MATCH(C$6,'Master Database'!$A$8:$A$124,0))-INDEX('Master Database'!$AA$8:$AA$124,MATCH(C$6,'Master Database'!$A$8:$A$124,0))*LOG10($A24+273.15)))-0.7)</x:f>
        <x:v>3.285112827516162</x:v>
      </x:c>
      <x:c r="D24" s="23" t="n">
        <x:f>IF(OR(D$6="",NOT(ISNUMBER(INDEX('Master Database'!$Z$8:$Z$124,MATCH(D$6,'Master Database'!$A$8:$A$124,0)))),NOT(ISNUMBER(INDEX('Master Database'!$AA$8:$AA$124,MATCH(D$6,'Master Database'!$A$8:$A$124,0))))),"",10^(10^(INDEX('Master Database'!$Z$8:$Z$124,MATCH(D$6,'Master Database'!$A$8:$A$124,0))-INDEX('Master Database'!$AA$8:$AA$124,MATCH(D$6,'Master Database'!$A$8:$A$124,0))*LOG10($A24+273.15)))-0.7)</x:f>
        <x:v>2.8959668433510126</x:v>
      </x:c>
      <x:c r="E24" s="23" t="n">
        <x:f>IF(OR(E$6="",NOT(ISNUMBER(INDEX('Master Database'!$Z$8:$Z$124,MATCH(E$6,'Master Database'!$A$8:$A$124,0)))),NOT(ISNUMBER(INDEX('Master Database'!$AA$8:$AA$124,MATCH(E$6,'Master Database'!$A$8:$A$124,0))))),"",10^(10^(INDEX('Master Database'!$Z$8:$Z$124,MATCH(E$6,'Master Database'!$A$8:$A$124,0))-INDEX('Master Database'!$AA$8:$AA$124,MATCH(E$6,'Master Database'!$A$8:$A$124,0))*LOG10($A24+273.15)))-0.7)</x:f>
        <x:v>5.123827178026316</x:v>
      </x:c>
      <x:c r="F24" s="19"/>
      <x:c r="G24" s="19"/>
      <x:c r="H24" s="19"/>
      <x:c r="I24" s="19"/>
      <x:c r="J24" s="19"/>
      <x:c r="K24" s="19"/>
      <x:c r="L24" s="19"/>
      <x:c r="M24" s="19"/>
      <x:c r="N24" s="19"/>
      <x:c r="O24" s="19"/>
      <x:c r="P24" s="19"/>
      <x:c r="Q24" s="64"/>
      <x:c r="R24" s="64"/>
      <x:c r="S24" s="64"/>
      <x:c r="T24" s="64"/>
      <x:c r="U24" s="64"/>
      <x:c r="V24" s="64"/>
      <x:c r="W24" s="64"/>
      <x:c r="X24" s="79" t="str">
        <x:v>Honda — Pro Honda Suspension Fluid SS-7</x:v>
      </x:c>
      <x:c r="Y24" s="64"/>
      <x:c r="Z24" s="64"/>
      <x:c r="AA24" s="64"/>
      <x:c r="AB24" s="64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19"/>
      <x:c r="O25" s="19"/>
      <x:c r="P25" s="19"/>
      <x:c r="Q25" s="64"/>
      <x:c r="R25" s="64"/>
      <x:c r="S25" s="64"/>
      <x:c r="T25" s="64"/>
      <x:c r="U25" s="64"/>
      <x:c r="V25" s="64"/>
      <x:c r="W25" s="64"/>
      <x:c r="X25" s="79" t="str">
        <x:v>Kawasaki — KHL 15-10 Fork Oil</x:v>
      </x:c>
      <x:c r="Y25" s="64"/>
      <x:c r="Z25" s="64"/>
      <x:c r="AA25" s="64"/>
      <x:c r="AB25" s="64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19"/>
      <x:c r="O26" s="19"/>
      <x:c r="P26" s="19"/>
      <x:c r="Q26" s="64"/>
      <x:c r="R26" s="64"/>
      <x:c r="S26" s="64"/>
      <x:c r="T26" s="64"/>
      <x:c r="U26" s="64"/>
      <x:c r="V26" s="64"/>
      <x:c r="W26" s="64"/>
      <x:c r="X26" s="79" t="str">
        <x:v>KYB — 01M Fork Oil</x:v>
      </x:c>
      <x:c r="Y26" s="64"/>
      <x:c r="Z26" s="64"/>
      <x:c r="AA26" s="64"/>
      <x:c r="AB26" s="64"/>
    </x:row>
    <x:row r="27">
      <x:c r="A27" s="84" t="str">
        <x:v>Model status</x:v>
      </x:c>
      <x:c r="B27" s="19" t="str">
        <x:v>Calculated estimate</x:v>
      </x:c>
      <x:c r="C27" s="19" t="str">
        <x:v>Calculated estimate</x:v>
      </x:c>
      <x:c r="D27" s="19" t="str">
        <x:v>Calculated estimate</x:v>
      </x:c>
      <x:c r="E27" s="19" t="str">
        <x:v>Calculated estimate</x:v>
      </x:c>
      <x:c r="F27" s="19"/>
      <x:c r="G27" s="19"/>
      <x:c r="H27" s="19"/>
      <x:c r="I27" s="19"/>
      <x:c r="J27" s="19"/>
      <x:c r="K27" s="19"/>
      <x:c r="L27" s="19"/>
      <x:c r="M27" s="19"/>
      <x:c r="N27" s="19"/>
      <x:c r="O27" s="19"/>
      <x:c r="P27" s="19"/>
      <x:c r="Q27" s="64"/>
      <x:c r="R27" s="64"/>
      <x:c r="S27" s="64"/>
      <x:c r="T27" s="64"/>
      <x:c r="U27" s="64"/>
      <x:c r="V27" s="64"/>
      <x:c r="W27" s="64"/>
      <x:c r="X27" s="79" t="str">
        <x:v>KYB — K2C Fork Oil</x:v>
      </x:c>
      <x:c r="Y27" s="64"/>
      <x:c r="Z27" s="64"/>
      <x:c r="AA27" s="64"/>
      <x:c r="AB27" s="64"/>
    </x:row>
    <x:row r="28">
      <x:c r="A28" s="84" t="str">
        <x:v>Valid input requirement</x:v>
      </x:c>
      <x:c r="B28" s="19" t="str">
        <x:v>Published cSt at 40 and 100 °C</x:v>
      </x:c>
      <x:c r="C28" s="19" t="str">
        <x:v>Published cSt at 40 and 100 °C</x:v>
      </x:c>
      <x:c r="D28" s="19" t="str">
        <x:v>Published cSt at 40 and 100 °C</x:v>
      </x:c>
      <x:c r="E28" s="19" t="str">
        <x:v>Published cSt at 40 and 100 °C</x:v>
      </x:c>
      <x:c r="F28" s="19"/>
      <x:c r="G28" s="19"/>
      <x:c r="H28" s="19"/>
      <x:c r="I28" s="19"/>
      <x:c r="J28" s="19"/>
      <x:c r="K28" s="19"/>
      <x:c r="L28" s="19"/>
      <x:c r="M28" s="19"/>
      <x:c r="N28" s="19"/>
      <x:c r="O28" s="19"/>
      <x:c r="P28" s="19"/>
      <x:c r="Q28" s="64"/>
      <x:c r="R28" s="64"/>
      <x:c r="S28" s="64"/>
      <x:c r="T28" s="64"/>
      <x:c r="U28" s="64"/>
      <x:c r="V28" s="64"/>
      <x:c r="W28" s="64"/>
      <x:c r="X28" s="79" t="str">
        <x:v>KYB — K2C-01 Fork Oil</x:v>
      </x:c>
      <x:c r="Y28" s="64"/>
      <x:c r="Z28" s="64"/>
      <x:c r="AA28" s="64"/>
      <x:c r="AB28" s="64"/>
    </x:row>
    <x:row r="29">
      <x:c r="A29" s="84" t="str">
        <x:v>Limitation</x:v>
      </x:c>
      <x:c r="B29" s="78" t="str">
        <x:v>Do not treat sub-zero extrapolation as measured pumpability or seal-friction performance.</x:v>
      </x:c>
      <x:c r="C29" s="19" t="str"/>
      <x:c r="D29" s="19" t="str"/>
      <x:c r="E29" s="19" t="str"/>
      <x:c r="F29" s="19"/>
      <x:c r="G29" s="19"/>
      <x:c r="H29" s="19"/>
      <x:c r="I29" s="19"/>
      <x:c r="J29" s="19"/>
      <x:c r="K29" s="19"/>
      <x:c r="L29" s="19"/>
      <x:c r="M29" s="19"/>
      <x:c r="N29" s="19"/>
      <x:c r="O29" s="19"/>
      <x:c r="P29" s="19"/>
      <x:c r="Q29" s="64"/>
      <x:c r="R29" s="64"/>
      <x:c r="S29" s="64"/>
      <x:c r="T29" s="64"/>
      <x:c r="U29" s="64"/>
      <x:c r="V29" s="64"/>
      <x:c r="W29" s="64"/>
      <x:c r="X29" s="79" t="str">
        <x:v>Liqui Moly — Motorbike Fork Oil 5W Light</x:v>
      </x:c>
      <x:c r="Y29" s="64"/>
      <x:c r="Z29" s="64"/>
      <x:c r="AA29" s="64"/>
      <x:c r="AB29" s="64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19"/>
      <x:c r="O30" s="19"/>
      <x:c r="P30" s="19"/>
      <x:c r="Q30" s="64"/>
      <x:c r="R30" s="64"/>
      <x:c r="S30" s="64"/>
      <x:c r="T30" s="64"/>
      <x:c r="U30" s="64"/>
      <x:c r="V30" s="64"/>
      <x:c r="W30" s="64"/>
      <x:c r="X30" s="79" t="str">
        <x:v>Liqui Moly — Motorbike Fork Oil 10W Medium</x:v>
      </x:c>
      <x:c r="Y30" s="64"/>
      <x:c r="Z30" s="64"/>
      <x:c r="AA30" s="64"/>
      <x:c r="AB30" s="64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19"/>
      <x:c r="O31" s="19"/>
      <x:c r="P31" s="19"/>
      <x:c r="Q31" s="64"/>
      <x:c r="R31" s="64"/>
      <x:c r="S31" s="64"/>
      <x:c r="T31" s="64"/>
      <x:c r="U31" s="64"/>
      <x:c r="V31" s="64"/>
      <x:c r="W31" s="64"/>
      <x:c r="X31" s="79" t="str">
        <x:v>Liqui Moly — Motorbike Fork Oil 15W Heavy</x:v>
      </x:c>
      <x:c r="Y31" s="64"/>
      <x:c r="Z31" s="64"/>
      <x:c r="AA31" s="64"/>
      <x:c r="AB31" s="64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19"/>
      <x:c r="O32" s="19"/>
      <x:c r="P32" s="19"/>
      <x:c r="Q32" s="64"/>
      <x:c r="R32" s="64"/>
      <x:c r="S32" s="64"/>
      <x:c r="T32" s="64"/>
      <x:c r="U32" s="64"/>
      <x:c r="V32" s="64"/>
      <x:c r="W32" s="64"/>
      <x:c r="X32" s="79" t="str">
        <x:v>Lucas Oil — Synthetic Fork Oil Light 5WT</x:v>
      </x:c>
      <x:c r="Y32" s="64"/>
      <x:c r="Z32" s="64"/>
      <x:c r="AA32" s="64"/>
      <x:c r="AB32" s="64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19"/>
      <x:c r="O33" s="19"/>
      <x:c r="P33" s="19"/>
      <x:c r="Q33" s="64"/>
      <x:c r="R33" s="64"/>
      <x:c r="S33" s="64"/>
      <x:c r="T33" s="64"/>
      <x:c r="U33" s="64"/>
      <x:c r="V33" s="64"/>
      <x:c r="W33" s="64"/>
      <x:c r="X33" s="79" t="str">
        <x:v>Lucas Oil — Synthetic Fork Oil Medium 10WT</x:v>
      </x:c>
      <x:c r="Y33" s="64"/>
      <x:c r="Z33" s="64"/>
      <x:c r="AA33" s="64"/>
      <x:c r="AB33" s="64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19"/>
      <x:c r="O34" s="19"/>
      <x:c r="P34" s="19"/>
      <x:c r="Q34" s="64"/>
      <x:c r="R34" s="64"/>
      <x:c r="S34" s="64"/>
      <x:c r="T34" s="64"/>
      <x:c r="U34" s="64"/>
      <x:c r="V34" s="64"/>
      <x:c r="W34" s="64"/>
      <x:c r="X34" s="79" t="str">
        <x:v>Lucas Oil — Synthetic Fork Oil Heavy 15WT</x:v>
      </x:c>
      <x:c r="Y34" s="64"/>
      <x:c r="Z34" s="64"/>
      <x:c r="AA34" s="64"/>
      <x:c r="AB34" s="64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19"/>
      <x:c r="O35" s="19"/>
      <x:c r="P35" s="19"/>
      <x:c r="Q35" s="64"/>
      <x:c r="R35" s="64"/>
      <x:c r="S35" s="64"/>
      <x:c r="T35" s="64"/>
      <x:c r="U35" s="64"/>
      <x:c r="V35" s="64"/>
      <x:c r="W35" s="64"/>
      <x:c r="X35" s="79" t="str">
        <x:v>Lucas Oil — Synthetic Fork Oil Extra Heavy 20WT</x:v>
      </x:c>
      <x:c r="Y35" s="64"/>
      <x:c r="Z35" s="64"/>
      <x:c r="AA35" s="64"/>
      <x:c r="AB35" s="64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19"/>
      <x:c r="O36" s="19"/>
      <x:c r="P36" s="19"/>
      <x:c r="Q36" s="64"/>
      <x:c r="R36" s="64"/>
      <x:c r="S36" s="64"/>
      <x:c r="T36" s="64"/>
      <x:c r="U36" s="64"/>
      <x:c r="V36" s="64"/>
      <x:c r="W36" s="64"/>
      <x:c r="X36" s="79" t="str">
        <x:v>Lucas Oil — S1 Racing Suspension Fluid</x:v>
      </x:c>
      <x:c r="Y36" s="64"/>
      <x:c r="Z36" s="64"/>
      <x:c r="AA36" s="64"/>
      <x:c r="AB36" s="64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19"/>
      <x:c r="O37" s="19"/>
      <x:c r="P37" s="19"/>
      <x:c r="Q37" s="64"/>
      <x:c r="R37" s="64"/>
      <x:c r="S37" s="64"/>
      <x:c r="T37" s="64"/>
      <x:c r="U37" s="64"/>
      <x:c r="V37" s="64"/>
      <x:c r="W37" s="64"/>
      <x:c r="X37" s="79" t="str">
        <x:v>Lucas Oil — S2 Racing Suspension Fluid</x:v>
      </x:c>
      <x:c r="Y37" s="64"/>
      <x:c r="Z37" s="64"/>
      <x:c r="AA37" s="64"/>
      <x:c r="AB37" s="64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19"/>
      <x:c r="O38" s="19"/>
      <x:c r="P38" s="19"/>
      <x:c r="Q38" s="64"/>
      <x:c r="R38" s="64"/>
      <x:c r="S38" s="64"/>
      <x:c r="T38" s="64"/>
      <x:c r="U38" s="64"/>
      <x:c r="V38" s="64"/>
      <x:c r="W38" s="64"/>
      <x:c r="X38" s="79" t="str">
        <x:v>Maxima — Synthetic Racing Shock Fluid 0WT</x:v>
      </x:c>
      <x:c r="Y38" s="64"/>
      <x:c r="Z38" s="64"/>
      <x:c r="AA38" s="64"/>
      <x:c r="AB38" s="64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19"/>
      <x:c r="O39" s="19"/>
      <x:c r="P39" s="19"/>
      <x:c r="Q39" s="64"/>
      <x:c r="R39" s="64"/>
      <x:c r="S39" s="64"/>
      <x:c r="T39" s="64"/>
      <x:c r="U39" s="64"/>
      <x:c r="V39" s="64"/>
      <x:c r="W39" s="64"/>
      <x:c r="X39" s="79" t="str">
        <x:v>Maxima — Racing Shock Fluid 3WT Light</x:v>
      </x:c>
      <x:c r="Y39" s="64"/>
      <x:c r="Z39" s="64"/>
      <x:c r="AA39" s="64"/>
      <x:c r="AB39" s="64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19"/>
      <x:c r="O40" s="19"/>
      <x:c r="P40" s="19"/>
      <x:c r="Q40" s="64"/>
      <x:c r="R40" s="64"/>
      <x:c r="S40" s="64"/>
      <x:c r="T40" s="64"/>
      <x:c r="U40" s="64"/>
      <x:c r="V40" s="64"/>
      <x:c r="W40" s="64"/>
      <x:c r="X40" s="79" t="str">
        <x:v>Maxima — Synthetic Racing Shock Fluid 3WT</x:v>
      </x:c>
      <x:c r="Y40" s="64"/>
      <x:c r="Z40" s="64"/>
      <x:c r="AA40" s="64"/>
      <x:c r="AB40" s="64"/>
    </x:row>
    <x:row r="41">
      <x:c r="A41" s="19"/>
      <x:c r="B41" s="19"/>
      <x:c r="C41" s="19"/>
      <x:c r="D41" s="19"/>
      <x:c r="E41" s="19"/>
      <x:c r="F41" s="19"/>
      <x:c r="G41" s="19"/>
      <x:c r="H41" s="19"/>
      <x:c r="I41" s="19"/>
      <x:c r="J41" s="19"/>
      <x:c r="K41" s="19"/>
      <x:c r="L41" s="19"/>
      <x:c r="M41" s="19"/>
      <x:c r="N41" s="19"/>
      <x:c r="O41" s="19"/>
      <x:c r="P41" s="19"/>
      <x:c r="Q41" s="64"/>
      <x:c r="R41" s="64"/>
      <x:c r="S41" s="64"/>
      <x:c r="T41" s="64"/>
      <x:c r="U41" s="64"/>
      <x:c r="V41" s="64"/>
      <x:c r="W41" s="64"/>
      <x:c r="X41" s="79" t="str">
        <x:v>Maxima — Racing Fork Fluid 5WT</x:v>
      </x:c>
      <x:c r="Y41" s="64"/>
      <x:c r="Z41" s="64"/>
      <x:c r="AA41" s="64"/>
      <x:c r="AB41" s="64"/>
    </x:row>
    <x:row r="42">
      <x:c r="A42" s="19"/>
      <x:c r="B42" s="19"/>
      <x:c r="C42" s="19"/>
      <x:c r="D42" s="19"/>
      <x:c r="E42" s="19"/>
      <x:c r="F42" s="19"/>
      <x:c r="G42" s="19"/>
      <x:c r="H42" s="19"/>
      <x:c r="I42" s="19"/>
      <x:c r="J42" s="19"/>
      <x:c r="K42" s="19"/>
      <x:c r="L42" s="19"/>
      <x:c r="M42" s="19"/>
      <x:c r="N42" s="19"/>
      <x:c r="O42" s="19"/>
      <x:c r="P42" s="19"/>
      <x:c r="Q42" s="64"/>
      <x:c r="R42" s="64"/>
      <x:c r="S42" s="64"/>
      <x:c r="T42" s="64"/>
      <x:c r="U42" s="64"/>
      <x:c r="V42" s="64"/>
      <x:c r="W42" s="64"/>
      <x:c r="X42" s="79" t="str">
        <x:v>Maxima — Racing Fork Fluid 7WT</x:v>
      </x:c>
      <x:c r="Y42" s="64"/>
      <x:c r="Z42" s="64"/>
      <x:c r="AA42" s="64"/>
      <x:c r="AB42" s="64"/>
    </x:row>
    <x:row r="43">
      <x:c r="A43" s="19"/>
      <x:c r="B43" s="19"/>
      <x:c r="C43" s="19"/>
      <x:c r="D43" s="19"/>
      <x:c r="E43" s="19"/>
      <x:c r="F43" s="19"/>
      <x:c r="G43" s="19"/>
      <x:c r="H43" s="19"/>
      <x:c r="I43" s="19"/>
      <x:c r="J43" s="19"/>
      <x:c r="K43" s="19"/>
      <x:c r="L43" s="19"/>
      <x:c r="M43" s="19"/>
      <x:c r="N43" s="19"/>
      <x:c r="O43" s="19"/>
      <x:c r="P43" s="19"/>
      <x:c r="Q43" s="64"/>
      <x:c r="R43" s="64"/>
      <x:c r="S43" s="64"/>
      <x:c r="T43" s="64"/>
      <x:c r="U43" s="64"/>
      <x:c r="V43" s="64"/>
      <x:c r="W43" s="64"/>
      <x:c r="X43" s="79" t="str">
        <x:v>Maxima — Racing Shock Fluid 7WT Medium</x:v>
      </x:c>
      <x:c r="Y43" s="64"/>
      <x:c r="Z43" s="64"/>
      <x:c r="AA43" s="64"/>
      <x:c r="AB43" s="64"/>
    </x:row>
    <x:row r="44">
      <x:c r="A44" s="19"/>
      <x:c r="B44" s="19"/>
      <x:c r="C44" s="19"/>
      <x:c r="D44" s="19"/>
      <x:c r="E44" s="19"/>
      <x:c r="F44" s="19"/>
      <x:c r="G44" s="19"/>
      <x:c r="H44" s="19"/>
      <x:c r="I44" s="19"/>
      <x:c r="J44" s="19"/>
      <x:c r="K44" s="19"/>
      <x:c r="L44" s="19"/>
      <x:c r="M44" s="19"/>
      <x:c r="N44" s="19"/>
      <x:c r="O44" s="19"/>
      <x:c r="P44" s="19"/>
      <x:c r="Q44" s="64"/>
      <x:c r="R44" s="64"/>
      <x:c r="S44" s="64"/>
      <x:c r="T44" s="64"/>
      <x:c r="U44" s="64"/>
      <x:c r="V44" s="64"/>
      <x:c r="W44" s="64"/>
      <x:c r="X44" s="79" t="str">
        <x:v>Maxima — Racing Fork Fluid 10WT</x:v>
      </x:c>
      <x:c r="Y44" s="64"/>
      <x:c r="Z44" s="64"/>
      <x:c r="AA44" s="64"/>
      <x:c r="AB44" s="64"/>
    </x:row>
    <x:row r="45">
      <x:c r="A45" s="19"/>
      <x:c r="B45" s="19"/>
      <x:c r="C45" s="19"/>
      <x:c r="D45" s="19"/>
      <x:c r="E45" s="19"/>
      <x:c r="F45" s="19"/>
      <x:c r="G45" s="19"/>
      <x:c r="H45" s="19"/>
      <x:c r="I45" s="19"/>
      <x:c r="J45" s="19"/>
      <x:c r="K45" s="19"/>
      <x:c r="L45" s="19"/>
      <x:c r="M45" s="19"/>
      <x:c r="N45" s="19"/>
      <x:c r="O45" s="19"/>
      <x:c r="P45" s="19"/>
      <x:c r="Q45" s="64"/>
      <x:c r="R45" s="64"/>
      <x:c r="S45" s="64"/>
      <x:c r="T45" s="64"/>
      <x:c r="U45" s="64"/>
      <x:c r="V45" s="64"/>
      <x:c r="W45" s="64"/>
      <x:c r="X45" s="79" t="str">
        <x:v>Maxima — Racing Shock Fluid 10WT Heavy</x:v>
      </x:c>
      <x:c r="Y45" s="64"/>
      <x:c r="Z45" s="64"/>
      <x:c r="AA45" s="64"/>
      <x:c r="AB45" s="64"/>
    </x:row>
    <x:row r="46">
      <x:c r="A46" s="19"/>
      <x:c r="B46" s="19"/>
      <x:c r="C46" s="19"/>
      <x:c r="D46" s="19"/>
      <x:c r="E46" s="19"/>
      <x:c r="F46" s="19"/>
      <x:c r="G46" s="19"/>
      <x:c r="H46" s="19"/>
      <x:c r="I46" s="19"/>
      <x:c r="J46" s="19"/>
      <x:c r="K46" s="19"/>
      <x:c r="L46" s="19"/>
      <x:c r="M46" s="19"/>
      <x:c r="N46" s="19"/>
      <x:c r="O46" s="19"/>
      <x:c r="P46" s="19"/>
      <x:c r="Q46" s="64"/>
      <x:c r="R46" s="64"/>
      <x:c r="S46" s="64"/>
      <x:c r="T46" s="64"/>
      <x:c r="U46" s="64"/>
      <x:c r="V46" s="64"/>
      <x:c r="W46" s="64"/>
      <x:c r="X46" s="79" t="str">
        <x:v>Maxima — Racing Fork Fluid 15WT</x:v>
      </x:c>
      <x:c r="Y46" s="64"/>
      <x:c r="Z46" s="64"/>
      <x:c r="AA46" s="64"/>
      <x:c r="AB46" s="64"/>
    </x:row>
    <x:row r="47">
      <x:c r="A47" s="19"/>
      <x:c r="B47" s="19"/>
      <x:c r="C47" s="19"/>
      <x:c r="D47" s="19"/>
      <x:c r="E47" s="19"/>
      <x:c r="F47" s="19"/>
      <x:c r="G47" s="19"/>
      <x:c r="H47" s="19"/>
      <x:c r="I47" s="19"/>
      <x:c r="J47" s="19"/>
      <x:c r="K47" s="19"/>
      <x:c r="L47" s="19"/>
      <x:c r="M47" s="19"/>
      <x:c r="N47" s="19"/>
      <x:c r="O47" s="19"/>
      <x:c r="P47" s="19"/>
      <x:c r="Q47" s="64"/>
      <x:c r="R47" s="64"/>
      <x:c r="S47" s="64"/>
      <x:c r="T47" s="64"/>
      <x:c r="U47" s="64"/>
      <x:c r="V47" s="64"/>
      <x:c r="W47" s="64"/>
      <x:c r="X47" s="79" t="str">
        <x:v>Motorex — Racing Fork Oil 2.5W</x:v>
      </x:c>
      <x:c r="Y47" s="64"/>
      <x:c r="Z47" s="64"/>
      <x:c r="AA47" s="64"/>
      <x:c r="AB47" s="64"/>
    </x:row>
    <x:row r="48">
      <x:c r="A48" s="19"/>
      <x:c r="B48" s="19"/>
      <x:c r="C48" s="19"/>
      <x:c r="D48" s="19"/>
      <x:c r="E48" s="19"/>
      <x:c r="F48" s="19"/>
      <x:c r="G48" s="19"/>
      <x:c r="H48" s="19"/>
      <x:c r="I48" s="19"/>
      <x:c r="J48" s="19"/>
      <x:c r="K48" s="19"/>
      <x:c r="L48" s="19"/>
      <x:c r="M48" s="19"/>
      <x:c r="N48" s="19"/>
      <x:c r="O48" s="19"/>
      <x:c r="P48" s="19"/>
      <x:c r="Q48" s="64"/>
      <x:c r="R48" s="64"/>
      <x:c r="S48" s="64"/>
      <x:c r="T48" s="64"/>
      <x:c r="U48" s="64"/>
      <x:c r="V48" s="64"/>
      <x:c r="W48" s="64"/>
      <x:c r="X48" s="79" t="str">
        <x:v>Motorex — Racing Fork Oil 4W</x:v>
      </x:c>
      <x:c r="Y48" s="64"/>
      <x:c r="Z48" s="64"/>
      <x:c r="AA48" s="64"/>
      <x:c r="AB48" s="64"/>
    </x:row>
    <x:row r="49">
      <x:c r="A49" s="19"/>
      <x:c r="B49" s="19"/>
      <x:c r="C49" s="19"/>
      <x:c r="D49" s="19"/>
      <x:c r="E49" s="19"/>
      <x:c r="F49" s="19"/>
      <x:c r="G49" s="19"/>
      <x:c r="H49" s="19"/>
      <x:c r="I49" s="19"/>
      <x:c r="J49" s="19"/>
      <x:c r="K49" s="19"/>
      <x:c r="L49" s="19"/>
      <x:c r="M49" s="19"/>
      <x:c r="N49" s="19"/>
      <x:c r="O49" s="19"/>
      <x:c r="P49" s="19"/>
      <x:c r="Q49" s="64"/>
      <x:c r="R49" s="64"/>
      <x:c r="S49" s="64"/>
      <x:c r="T49" s="64"/>
      <x:c r="U49" s="64"/>
      <x:c r="V49" s="64"/>
      <x:c r="W49" s="64"/>
      <x:c r="X49" s="79" t="str">
        <x:v>Motorex — Racing Fork Oil 5W</x:v>
      </x:c>
      <x:c r="Y49" s="64"/>
      <x:c r="Z49" s="64"/>
      <x:c r="AA49" s="64"/>
      <x:c r="AB49" s="64"/>
    </x:row>
    <x:row r="50">
      <x:c r="A50" s="19"/>
      <x:c r="B50" s="19"/>
      <x:c r="C50" s="19"/>
      <x:c r="D50" s="19"/>
      <x:c r="E50" s="19"/>
      <x:c r="F50" s="19"/>
      <x:c r="G50" s="19"/>
      <x:c r="H50" s="19"/>
      <x:c r="I50" s="19"/>
      <x:c r="J50" s="19"/>
      <x:c r="K50" s="19"/>
      <x:c r="L50" s="19"/>
      <x:c r="M50" s="19"/>
      <x:c r="N50" s="19"/>
      <x:c r="O50" s="19"/>
      <x:c r="P50" s="19"/>
      <x:c r="Q50" s="64"/>
      <x:c r="R50" s="64"/>
      <x:c r="S50" s="64"/>
      <x:c r="T50" s="64"/>
      <x:c r="U50" s="64"/>
      <x:c r="V50" s="64"/>
      <x:c r="W50" s="64"/>
      <x:c r="X50" s="79" t="str">
        <x:v>Motorex — Racing Fork Oil 7.5W</x:v>
      </x:c>
      <x:c r="Y50" s="64"/>
      <x:c r="Z50" s="64"/>
      <x:c r="AA50" s="64"/>
      <x:c r="AB50" s="64"/>
    </x:row>
    <x:row r="51">
      <x:c r="A51" s="19"/>
      <x:c r="B51" s="19"/>
      <x:c r="C51" s="19"/>
      <x:c r="D51" s="19"/>
      <x:c r="E51" s="19"/>
      <x:c r="F51" s="19"/>
      <x:c r="G51" s="19"/>
      <x:c r="H51" s="19"/>
      <x:c r="I51" s="19"/>
      <x:c r="J51" s="19"/>
      <x:c r="K51" s="19"/>
      <x:c r="L51" s="19"/>
      <x:c r="M51" s="19"/>
      <x:c r="N51" s="19"/>
      <x:c r="O51" s="19"/>
      <x:c r="P51" s="19"/>
      <x:c r="Q51" s="64"/>
      <x:c r="R51" s="64"/>
      <x:c r="S51" s="64"/>
      <x:c r="T51" s="64"/>
      <x:c r="U51" s="64"/>
      <x:c r="V51" s="64"/>
      <x:c r="W51" s="64"/>
      <x:c r="X51" s="79" t="str">
        <x:v>Motorex — Racing Fork Oil 10W</x:v>
      </x:c>
      <x:c r="Y51" s="64"/>
      <x:c r="Z51" s="64"/>
      <x:c r="AA51" s="64"/>
      <x:c r="AB51" s="64"/>
    </x:row>
    <x:row r="52">
      <x:c r="A52" s="19"/>
      <x:c r="B52" s="19"/>
      <x:c r="C52" s="19"/>
      <x:c r="D52" s="19"/>
      <x:c r="E52" s="19"/>
      <x:c r="F52" s="19"/>
      <x:c r="G52" s="19"/>
      <x:c r="H52" s="19"/>
      <x:c r="I52" s="19"/>
      <x:c r="J52" s="19"/>
      <x:c r="K52" s="19"/>
      <x:c r="L52" s="19"/>
      <x:c r="M52" s="19"/>
      <x:c r="N52" s="19"/>
      <x:c r="O52" s="19"/>
      <x:c r="P52" s="19"/>
      <x:c r="Q52" s="64"/>
      <x:c r="R52" s="64"/>
      <x:c r="S52" s="64"/>
      <x:c r="T52" s="64"/>
      <x:c r="U52" s="64"/>
      <x:c r="V52" s="64"/>
      <x:c r="W52" s="64"/>
      <x:c r="X52" s="79" t="str">
        <x:v>Motorex — Racing Fork Oil 15W</x:v>
      </x:c>
      <x:c r="Y52" s="64"/>
      <x:c r="Z52" s="64"/>
      <x:c r="AA52" s="64"/>
      <x:c r="AB52" s="64"/>
    </x:row>
    <x:row r="53">
      <x:c r="A53" s="19"/>
      <x:c r="B53" s="19"/>
      <x:c r="C53" s="19"/>
      <x:c r="D53" s="19"/>
      <x:c r="E53" s="19"/>
      <x:c r="F53" s="19"/>
      <x:c r="G53" s="19"/>
      <x:c r="H53" s="19"/>
      <x:c r="I53" s="19"/>
      <x:c r="J53" s="19"/>
      <x:c r="K53" s="19"/>
      <x:c r="L53" s="19"/>
      <x:c r="M53" s="19"/>
      <x:c r="N53" s="19"/>
      <x:c r="O53" s="19"/>
      <x:c r="P53" s="19"/>
      <x:c r="Q53" s="64"/>
      <x:c r="R53" s="64"/>
      <x:c r="S53" s="64"/>
      <x:c r="T53" s="64"/>
      <x:c r="U53" s="64"/>
      <x:c r="V53" s="64"/>
      <x:c r="W53" s="64"/>
      <x:c r="X53" s="79" t="str">
        <x:v>Motorex — Racing Shock Oil</x:v>
      </x:c>
      <x:c r="Y53" s="64"/>
      <x:c r="Z53" s="64"/>
      <x:c r="AA53" s="64"/>
      <x:c r="AB53" s="64"/>
    </x:row>
    <x:row r="54">
      <x:c r="A54" s="19"/>
      <x:c r="B54" s="19"/>
      <x:c r="C54" s="19"/>
      <x:c r="D54" s="19"/>
      <x:c r="E54" s="19"/>
      <x:c r="F54" s="19"/>
      <x:c r="G54" s="19"/>
      <x:c r="H54" s="19"/>
      <x:c r="I54" s="19"/>
      <x:c r="J54" s="19"/>
      <x:c r="K54" s="19"/>
      <x:c r="L54" s="19"/>
      <x:c r="M54" s="19"/>
      <x:c r="N54" s="19"/>
      <x:c r="O54" s="19"/>
      <x:c r="P54" s="19"/>
      <x:c r="Q54" s="64"/>
      <x:c r="R54" s="64"/>
      <x:c r="S54" s="64"/>
      <x:c r="T54" s="64"/>
      <x:c r="U54" s="64"/>
      <x:c r="V54" s="64"/>
      <x:c r="W54" s="64"/>
      <x:c r="X54" s="79" t="str">
        <x:v>Motul — Fork Oil Factory Line 2.5W</x:v>
      </x:c>
      <x:c r="Y54" s="64"/>
      <x:c r="Z54" s="64"/>
      <x:c r="AA54" s="64"/>
      <x:c r="AB54" s="64"/>
    </x:row>
    <x:row r="55">
      <x:c r="A55" s="19"/>
      <x:c r="B55" s="19"/>
      <x:c r="C55" s="19"/>
      <x:c r="D55" s="19"/>
      <x:c r="E55" s="19"/>
      <x:c r="F55" s="19"/>
      <x:c r="G55" s="19"/>
      <x:c r="H55" s="19"/>
      <x:c r="I55" s="19"/>
      <x:c r="J55" s="19"/>
      <x:c r="K55" s="19"/>
      <x:c r="L55" s="19"/>
      <x:c r="M55" s="19"/>
      <x:c r="N55" s="19"/>
      <x:c r="O55" s="19"/>
      <x:c r="P55" s="19"/>
      <x:c r="Q55" s="64"/>
      <x:c r="R55" s="64"/>
      <x:c r="S55" s="64"/>
      <x:c r="T55" s="64"/>
      <x:c r="U55" s="64"/>
      <x:c r="V55" s="64"/>
      <x:c r="W55" s="64"/>
      <x:c r="X55" s="79" t="str">
        <x:v>Motul — Fork Oil Expert 5W</x:v>
      </x:c>
      <x:c r="Y55" s="64"/>
      <x:c r="Z55" s="64"/>
      <x:c r="AA55" s="64"/>
      <x:c r="AB55" s="64"/>
    </x:row>
    <x:row r="56">
      <x:c r="A56" s="19"/>
      <x:c r="B56" s="19"/>
      <x:c r="C56" s="19"/>
      <x:c r="D56" s="19"/>
      <x:c r="E56" s="19"/>
      <x:c r="F56" s="19"/>
      <x:c r="G56" s="19"/>
      <x:c r="H56" s="19"/>
      <x:c r="I56" s="19"/>
      <x:c r="J56" s="19"/>
      <x:c r="K56" s="19"/>
      <x:c r="L56" s="19"/>
      <x:c r="M56" s="19"/>
      <x:c r="N56" s="19"/>
      <x:c r="O56" s="19"/>
      <x:c r="P56" s="19"/>
      <x:c r="Q56" s="64"/>
      <x:c r="R56" s="64"/>
      <x:c r="S56" s="64"/>
      <x:c r="T56" s="64"/>
      <x:c r="U56" s="64"/>
      <x:c r="V56" s="64"/>
      <x:c r="W56" s="64"/>
      <x:c r="X56" s="79" t="str">
        <x:v>Motul — Fork Oil Factory Line 5W</x:v>
      </x:c>
      <x:c r="Y56" s="64"/>
      <x:c r="Z56" s="64"/>
      <x:c r="AA56" s="64"/>
      <x:c r="AB56" s="64"/>
    </x:row>
    <x:row r="57">
      <x:c r="A57" s="19"/>
      <x:c r="B57" s="19"/>
      <x:c r="C57" s="19"/>
      <x:c r="D57" s="19"/>
      <x:c r="E57" s="19"/>
      <x:c r="F57" s="19"/>
      <x:c r="G57" s="19"/>
      <x:c r="H57" s="19"/>
      <x:c r="I57" s="19"/>
      <x:c r="J57" s="19"/>
      <x:c r="K57" s="19"/>
      <x:c r="L57" s="19"/>
      <x:c r="M57" s="19"/>
      <x:c r="N57" s="19"/>
      <x:c r="O57" s="19"/>
      <x:c r="P57" s="19"/>
      <x:c r="Q57" s="64"/>
      <x:c r="R57" s="64"/>
      <x:c r="S57" s="64"/>
      <x:c r="T57" s="64"/>
      <x:c r="U57" s="64"/>
      <x:c r="V57" s="64"/>
      <x:c r="W57" s="64"/>
      <x:c r="X57" s="79" t="str">
        <x:v>Motul — Fork Oil Factory Line 7.5W</x:v>
      </x:c>
      <x:c r="Y57" s="64"/>
      <x:c r="Z57" s="64"/>
      <x:c r="AA57" s="64"/>
      <x:c r="AB57" s="64"/>
    </x:row>
    <x:row r="58">
      <x:c r="A58" s="19"/>
      <x:c r="B58" s="19"/>
      <x:c r="C58" s="19"/>
      <x:c r="D58" s="19"/>
      <x:c r="E58" s="19"/>
      <x:c r="F58" s="19"/>
      <x:c r="G58" s="19"/>
      <x:c r="H58" s="19"/>
      <x:c r="I58" s="19"/>
      <x:c r="J58" s="19"/>
      <x:c r="K58" s="19"/>
      <x:c r="L58" s="19"/>
      <x:c r="M58" s="19"/>
      <x:c r="N58" s="19"/>
      <x:c r="O58" s="19"/>
      <x:c r="P58" s="19"/>
      <x:c r="Q58" s="64"/>
      <x:c r="R58" s="64"/>
      <x:c r="S58" s="64"/>
      <x:c r="T58" s="64"/>
      <x:c r="U58" s="64"/>
      <x:c r="V58" s="64"/>
      <x:c r="W58" s="64"/>
      <x:c r="X58" s="79" t="str">
        <x:v>Motul — Fork Oil Expert 10W</x:v>
      </x:c>
      <x:c r="Y58" s="64"/>
      <x:c r="Z58" s="64"/>
      <x:c r="AA58" s="64"/>
      <x:c r="AB58" s="64"/>
    </x:row>
    <x:row r="59">
      <x:c r="A59" s="19"/>
      <x:c r="B59" s="19"/>
      <x:c r="C59" s="19"/>
      <x:c r="D59" s="19"/>
      <x:c r="E59" s="19"/>
      <x:c r="F59" s="19"/>
      <x:c r="G59" s="19"/>
      <x:c r="H59" s="19"/>
      <x:c r="I59" s="19"/>
      <x:c r="J59" s="19"/>
      <x:c r="K59" s="19"/>
      <x:c r="L59" s="19"/>
      <x:c r="M59" s="19"/>
      <x:c r="N59" s="19"/>
      <x:c r="O59" s="19"/>
      <x:c r="P59" s="19"/>
      <x:c r="Q59" s="64"/>
      <x:c r="R59" s="64"/>
      <x:c r="S59" s="64"/>
      <x:c r="T59" s="64"/>
      <x:c r="U59" s="64"/>
      <x:c r="V59" s="64"/>
      <x:c r="W59" s="64"/>
      <x:c r="X59" s="79" t="str">
        <x:v>Motul — Fork Oil Factory Line 10W</x:v>
      </x:c>
      <x:c r="Y59" s="64"/>
      <x:c r="Z59" s="64"/>
      <x:c r="AA59" s="64"/>
      <x:c r="AB59" s="64"/>
    </x:row>
    <x:row r="60">
      <x:c r="A60" s="19"/>
      <x:c r="B60" s="19"/>
      <x:c r="C60" s="19"/>
      <x:c r="D60" s="19"/>
      <x:c r="E60" s="19"/>
      <x:c r="F60" s="19"/>
      <x:c r="G60" s="19"/>
      <x:c r="H60" s="19"/>
      <x:c r="I60" s="19"/>
      <x:c r="J60" s="19"/>
      <x:c r="K60" s="19"/>
      <x:c r="L60" s="19"/>
      <x:c r="M60" s="19"/>
      <x:c r="N60" s="19"/>
      <x:c r="O60" s="19"/>
      <x:c r="P60" s="19"/>
      <x:c r="Q60" s="64"/>
      <x:c r="R60" s="64"/>
      <x:c r="S60" s="64"/>
      <x:c r="T60" s="64"/>
      <x:c r="U60" s="64"/>
      <x:c r="V60" s="64"/>
      <x:c r="W60" s="64"/>
      <x:c r="X60" s="79" t="str">
        <x:v>Motul — Fork Oil Expert 15W</x:v>
      </x:c>
      <x:c r="Y60" s="64"/>
      <x:c r="Z60" s="64"/>
      <x:c r="AA60" s="64"/>
      <x:c r="AB60" s="64"/>
    </x:row>
    <x:row r="61">
      <x:c r="A61" s="19"/>
      <x:c r="B61" s="19"/>
      <x:c r="C61" s="19"/>
      <x:c r="D61" s="19"/>
      <x:c r="E61" s="19"/>
      <x:c r="F61" s="19"/>
      <x:c r="G61" s="19"/>
      <x:c r="H61" s="19"/>
      <x:c r="I61" s="19"/>
      <x:c r="J61" s="19"/>
      <x:c r="K61" s="19"/>
      <x:c r="L61" s="19"/>
      <x:c r="M61" s="19"/>
      <x:c r="N61" s="19"/>
      <x:c r="O61" s="19"/>
      <x:c r="P61" s="19"/>
      <x:c r="Q61" s="64"/>
      <x:c r="R61" s="64"/>
      <x:c r="S61" s="64"/>
      <x:c r="T61" s="64"/>
      <x:c r="U61" s="64"/>
      <x:c r="V61" s="64"/>
      <x:c r="W61" s="64"/>
      <x:c r="X61" s="79" t="str">
        <x:v>Motul — Fork Oil Expert 20W</x:v>
      </x:c>
      <x:c r="Y61" s="64"/>
      <x:c r="Z61" s="64"/>
      <x:c r="AA61" s="64"/>
      <x:c r="AB61" s="64"/>
    </x:row>
    <x:row r="62">
      <x:c r="A62" s="19"/>
      <x:c r="B62" s="19"/>
      <x:c r="C62" s="19"/>
      <x:c r="D62" s="19"/>
      <x:c r="E62" s="19"/>
      <x:c r="F62" s="19"/>
      <x:c r="G62" s="19"/>
      <x:c r="H62" s="19"/>
      <x:c r="I62" s="19"/>
      <x:c r="J62" s="19"/>
      <x:c r="K62" s="19"/>
      <x:c r="L62" s="19"/>
      <x:c r="M62" s="19"/>
      <x:c r="N62" s="19"/>
      <x:c r="O62" s="19"/>
      <x:c r="P62" s="19"/>
      <x:c r="Q62" s="64"/>
      <x:c r="R62" s="64"/>
      <x:c r="S62" s="64"/>
      <x:c r="T62" s="64"/>
      <x:c r="U62" s="64"/>
      <x:c r="V62" s="64"/>
      <x:c r="W62" s="64"/>
      <x:c r="X62" s="79" t="str">
        <x:v>Motul — Shock Oil Factory Line</x:v>
      </x:c>
      <x:c r="Y62" s="64"/>
      <x:c r="Z62" s="64"/>
      <x:c r="AA62" s="64"/>
      <x:c r="AB62" s="64"/>
    </x:row>
    <x:row r="63">
      <x:c r="A63" s="19"/>
      <x:c r="B63" s="19"/>
      <x:c r="C63" s="19"/>
      <x:c r="D63" s="19"/>
      <x:c r="E63" s="19"/>
      <x:c r="F63" s="19"/>
      <x:c r="G63" s="19"/>
      <x:c r="H63" s="19"/>
      <x:c r="I63" s="19"/>
      <x:c r="J63" s="19"/>
      <x:c r="K63" s="19"/>
      <x:c r="L63" s="19"/>
      <x:c r="M63" s="19"/>
      <x:c r="N63" s="19"/>
      <x:c r="O63" s="19"/>
      <x:c r="P63" s="19"/>
      <x:c r="Q63" s="64"/>
      <x:c r="R63" s="64"/>
      <x:c r="S63" s="64"/>
      <x:c r="T63" s="64"/>
      <x:c r="U63" s="64"/>
      <x:c r="V63" s="64"/>
      <x:c r="W63" s="64"/>
      <x:c r="X63" s="79" t="str">
        <x:v>Öhlins — Fork Fluid 01309-01</x:v>
      </x:c>
      <x:c r="Y63" s="64"/>
      <x:c r="Z63" s="64"/>
      <x:c r="AA63" s="64"/>
      <x:c r="AB63" s="64"/>
    </x:row>
    <x:row r="64">
      <x:c r="A64" s="19"/>
      <x:c r="B64" s="19"/>
      <x:c r="C64" s="19"/>
      <x:c r="D64" s="19"/>
      <x:c r="E64" s="19"/>
      <x:c r="F64" s="19"/>
      <x:c r="G64" s="19"/>
      <x:c r="H64" s="19"/>
      <x:c r="I64" s="19"/>
      <x:c r="J64" s="19"/>
      <x:c r="K64" s="19"/>
      <x:c r="L64" s="19"/>
      <x:c r="M64" s="19"/>
      <x:c r="N64" s="19"/>
      <x:c r="O64" s="19"/>
      <x:c r="P64" s="19"/>
      <x:c r="Q64" s="64"/>
      <x:c r="R64" s="64"/>
      <x:c r="S64" s="64"/>
      <x:c r="T64" s="64"/>
      <x:c r="U64" s="64"/>
      <x:c r="V64" s="64"/>
      <x:c r="W64" s="64"/>
      <x:c r="X64" s="79" t="str">
        <x:v>Öhlins — Shock Absorber Fluid 01314-01</x:v>
      </x:c>
      <x:c r="Y64" s="64"/>
      <x:c r="Z64" s="64"/>
      <x:c r="AA64" s="64"/>
      <x:c r="AB64" s="64"/>
    </x:row>
    <x:row r="65">
      <x:c r="A65" s="19"/>
      <x:c r="B65" s="19"/>
      <x:c r="C65" s="19"/>
      <x:c r="D65" s="19"/>
      <x:c r="E65" s="19"/>
      <x:c r="F65" s="19"/>
      <x:c r="G65" s="19"/>
      <x:c r="H65" s="19"/>
      <x:c r="I65" s="19"/>
      <x:c r="J65" s="19"/>
      <x:c r="K65" s="19"/>
      <x:c r="L65" s="19"/>
      <x:c r="M65" s="19"/>
      <x:c r="N65" s="19"/>
      <x:c r="O65" s="19"/>
      <x:c r="P65" s="19"/>
      <x:c r="Q65" s="64"/>
      <x:c r="R65" s="64"/>
      <x:c r="S65" s="64"/>
      <x:c r="T65" s="64"/>
      <x:c r="U65" s="64"/>
      <x:c r="V65" s="64"/>
      <x:c r="W65" s="64"/>
      <x:c r="X65" s="79" t="str">
        <x:v>Penrite — MC Fork Oil 5</x:v>
      </x:c>
      <x:c r="Y65" s="64"/>
      <x:c r="Z65" s="64"/>
      <x:c r="AA65" s="64"/>
      <x:c r="AB65" s="64"/>
    </x:row>
    <x:row r="66">
      <x:c r="A66" s="19"/>
      <x:c r="B66" s="19"/>
      <x:c r="C66" s="19"/>
      <x:c r="D66" s="19"/>
      <x:c r="E66" s="19"/>
      <x:c r="F66" s="19"/>
      <x:c r="G66" s="19"/>
      <x:c r="H66" s="19"/>
      <x:c r="I66" s="19"/>
      <x:c r="J66" s="19"/>
      <x:c r="K66" s="19"/>
      <x:c r="L66" s="19"/>
      <x:c r="M66" s="19"/>
      <x:c r="N66" s="19"/>
      <x:c r="O66" s="19"/>
      <x:c r="P66" s="19"/>
      <x:c r="Q66" s="64"/>
      <x:c r="R66" s="64"/>
      <x:c r="S66" s="64"/>
      <x:c r="T66" s="64"/>
      <x:c r="U66" s="64"/>
      <x:c r="V66" s="64"/>
      <x:c r="W66" s="64"/>
      <x:c r="X66" s="79" t="str">
        <x:v>Penrite — MC Fork Oil 10</x:v>
      </x:c>
      <x:c r="Y66" s="64"/>
      <x:c r="Z66" s="64"/>
      <x:c r="AA66" s="64"/>
      <x:c r="AB66" s="64"/>
    </x:row>
    <x:row r="67">
      <x:c r="A67" s="19"/>
      <x:c r="B67" s="19"/>
      <x:c r="C67" s="19"/>
      <x:c r="D67" s="19"/>
      <x:c r="E67" s="19"/>
      <x:c r="F67" s="19"/>
      <x:c r="G67" s="19"/>
      <x:c r="H67" s="19"/>
      <x:c r="I67" s="19"/>
      <x:c r="J67" s="19"/>
      <x:c r="K67" s="19"/>
      <x:c r="L67" s="19"/>
      <x:c r="M67" s="19"/>
      <x:c r="N67" s="19"/>
      <x:c r="O67" s="19"/>
      <x:c r="P67" s="19"/>
      <x:c r="Q67" s="64"/>
      <x:c r="R67" s="64"/>
      <x:c r="S67" s="64"/>
      <x:c r="T67" s="64"/>
      <x:c r="U67" s="64"/>
      <x:c r="V67" s="64"/>
      <x:c r="W67" s="64"/>
      <x:c r="X67" s="79" t="str">
        <x:v>Penrite — MC Fork Oil 15</x:v>
      </x:c>
      <x:c r="Y67" s="64"/>
      <x:c r="Z67" s="64"/>
      <x:c r="AA67" s="64"/>
      <x:c r="AB67" s="64"/>
    </x:row>
    <x:row r="68">
      <x:c r="A68" s="19"/>
      <x:c r="B68" s="19"/>
      <x:c r="C68" s="19"/>
      <x:c r="D68" s="19"/>
      <x:c r="E68" s="19"/>
      <x:c r="F68" s="19"/>
      <x:c r="G68" s="19"/>
      <x:c r="H68" s="19"/>
      <x:c r="I68" s="19"/>
      <x:c r="J68" s="19"/>
      <x:c r="K68" s="19"/>
      <x:c r="L68" s="19"/>
      <x:c r="M68" s="19"/>
      <x:c r="N68" s="19"/>
      <x:c r="O68" s="19"/>
      <x:c r="P68" s="19"/>
      <x:c r="Q68" s="64"/>
      <x:c r="R68" s="64"/>
      <x:c r="S68" s="64"/>
      <x:c r="T68" s="64"/>
      <x:c r="U68" s="64"/>
      <x:c r="V68" s="64"/>
      <x:c r="W68" s="64"/>
      <x:c r="X68" s="79" t="str">
        <x:v>PJ1 — Fork Tuner Oil 2.5WT</x:v>
      </x:c>
      <x:c r="Y68" s="64"/>
      <x:c r="Z68" s="64"/>
      <x:c r="AA68" s="64"/>
      <x:c r="AB68" s="64"/>
    </x:row>
    <x:row r="69">
      <x:c r="A69" s="19"/>
      <x:c r="B69" s="19"/>
      <x:c r="C69" s="19"/>
      <x:c r="D69" s="19"/>
      <x:c r="E69" s="19"/>
      <x:c r="F69" s="19"/>
      <x:c r="G69" s="19"/>
      <x:c r="H69" s="19"/>
      <x:c r="I69" s="19"/>
      <x:c r="J69" s="19"/>
      <x:c r="K69" s="19"/>
      <x:c r="L69" s="19"/>
      <x:c r="M69" s="19"/>
      <x:c r="N69" s="19"/>
      <x:c r="O69" s="19"/>
      <x:c r="P69" s="19"/>
      <x:c r="Q69" s="64"/>
      <x:c r="R69" s="64"/>
      <x:c r="S69" s="64"/>
      <x:c r="T69" s="64"/>
      <x:c r="U69" s="64"/>
      <x:c r="V69" s="64"/>
      <x:c r="W69" s="64"/>
      <x:c r="X69" s="79" t="str">
        <x:v>PJ1 — Fork Tuner Oil 5WT</x:v>
      </x:c>
      <x:c r="Y69" s="64"/>
      <x:c r="Z69" s="64"/>
      <x:c r="AA69" s="64"/>
      <x:c r="AB69" s="64"/>
    </x:row>
    <x:row r="70">
      <x:c r="A70" s="19"/>
      <x:c r="B70" s="19"/>
      <x:c r="C70" s="19"/>
      <x:c r="D70" s="19"/>
      <x:c r="E70" s="19"/>
      <x:c r="F70" s="19"/>
      <x:c r="G70" s="19"/>
      <x:c r="H70" s="19"/>
      <x:c r="I70" s="19"/>
      <x:c r="J70" s="19"/>
      <x:c r="K70" s="19"/>
      <x:c r="L70" s="19"/>
      <x:c r="M70" s="19"/>
      <x:c r="N70" s="19"/>
      <x:c r="O70" s="19"/>
      <x:c r="P70" s="19"/>
      <x:c r="Q70" s="64"/>
      <x:c r="R70" s="64"/>
      <x:c r="S70" s="64"/>
      <x:c r="T70" s="64"/>
      <x:c r="U70" s="64"/>
      <x:c r="V70" s="64"/>
      <x:c r="W70" s="64"/>
      <x:c r="X70" s="79" t="str">
        <x:v>PJ1 — Fork Tuner Oil 10WT</x:v>
      </x:c>
      <x:c r="Y70" s="64"/>
      <x:c r="Z70" s="64"/>
      <x:c r="AA70" s="64"/>
      <x:c r="AB70" s="64"/>
    </x:row>
    <x:row r="71">
      <x:c r="A71" s="19"/>
      <x:c r="B71" s="19"/>
      <x:c r="C71" s="19"/>
      <x:c r="D71" s="19"/>
      <x:c r="E71" s="19"/>
      <x:c r="F71" s="19"/>
      <x:c r="G71" s="19"/>
      <x:c r="H71" s="19"/>
      <x:c r="I71" s="19"/>
      <x:c r="J71" s="19"/>
      <x:c r="K71" s="19"/>
      <x:c r="L71" s="19"/>
      <x:c r="M71" s="19"/>
      <x:c r="N71" s="19"/>
      <x:c r="O71" s="19"/>
      <x:c r="P71" s="19"/>
      <x:c r="Q71" s="64"/>
      <x:c r="R71" s="64"/>
      <x:c r="S71" s="64"/>
      <x:c r="T71" s="64"/>
      <x:c r="U71" s="64"/>
      <x:c r="V71" s="64"/>
      <x:c r="W71" s="64"/>
      <x:c r="X71" s="79" t="str">
        <x:v>PJ1 — Fork Tuner Oil 15WT</x:v>
      </x:c>
      <x:c r="Y71" s="64"/>
      <x:c r="Z71" s="64"/>
      <x:c r="AA71" s="64"/>
      <x:c r="AB71" s="64"/>
    </x:row>
    <x:row r="72">
      <x:c r="A72" s="19"/>
      <x:c r="B72" s="19"/>
      <x:c r="C72" s="19"/>
      <x:c r="D72" s="19"/>
      <x:c r="E72" s="19"/>
      <x:c r="F72" s="19"/>
      <x:c r="G72" s="19"/>
      <x:c r="H72" s="19"/>
      <x:c r="I72" s="19"/>
      <x:c r="J72" s="19"/>
      <x:c r="K72" s="19"/>
      <x:c r="L72" s="19"/>
      <x:c r="M72" s="19"/>
      <x:c r="N72" s="19"/>
      <x:c r="O72" s="19"/>
      <x:c r="P72" s="19"/>
      <x:c r="Q72" s="64"/>
      <x:c r="R72" s="64"/>
      <x:c r="S72" s="64"/>
      <x:c r="T72" s="64"/>
      <x:c r="U72" s="64"/>
      <x:c r="V72" s="64"/>
      <x:c r="W72" s="64"/>
      <x:c r="X72" s="79" t="str">
        <x:v>PJ1 — Fork Tuner Oil 20WT</x:v>
      </x:c>
      <x:c r="Y72" s="64"/>
      <x:c r="Z72" s="64"/>
      <x:c r="AA72" s="64"/>
      <x:c r="AB72" s="64"/>
    </x:row>
    <x:row r="73">
      <x:c r="A73" s="19"/>
      <x:c r="B73" s="19"/>
      <x:c r="C73" s="19"/>
      <x:c r="D73" s="19"/>
      <x:c r="E73" s="19"/>
      <x:c r="F73" s="19"/>
      <x:c r="G73" s="19"/>
      <x:c r="H73" s="19"/>
      <x:c r="I73" s="19"/>
      <x:c r="J73" s="19"/>
      <x:c r="K73" s="19"/>
      <x:c r="L73" s="19"/>
      <x:c r="M73" s="19"/>
      <x:c r="N73" s="19"/>
      <x:c r="O73" s="19"/>
      <x:c r="P73" s="19"/>
      <x:c r="Q73" s="64"/>
      <x:c r="R73" s="64"/>
      <x:c r="S73" s="64"/>
      <x:c r="T73" s="64"/>
      <x:c r="U73" s="64"/>
      <x:c r="V73" s="64"/>
      <x:c r="W73" s="64"/>
      <x:c r="X73" s="79" t="str">
        <x:v>PJ1 — Fork Tuner Oil 30WT</x:v>
      </x:c>
      <x:c r="Y73" s="64"/>
      <x:c r="Z73" s="64"/>
      <x:c r="AA73" s="64"/>
      <x:c r="AB73" s="64"/>
    </x:row>
    <x:row r="74">
      <x:c r="A74" s="19"/>
      <x:c r="B74" s="19"/>
      <x:c r="C74" s="19"/>
      <x:c r="D74" s="19"/>
      <x:c r="E74" s="19"/>
      <x:c r="F74" s="19"/>
      <x:c r="G74" s="19"/>
      <x:c r="H74" s="19"/>
      <x:c r="I74" s="19"/>
      <x:c r="J74" s="19"/>
      <x:c r="K74" s="19"/>
      <x:c r="L74" s="19"/>
      <x:c r="M74" s="19"/>
      <x:c r="N74" s="19"/>
      <x:c r="O74" s="19"/>
      <x:c r="P74" s="19"/>
      <x:c r="Q74" s="64"/>
      <x:c r="R74" s="64"/>
      <x:c r="S74" s="64"/>
      <x:c r="T74" s="64"/>
      <x:c r="U74" s="64"/>
      <x:c r="V74" s="64"/>
      <x:c r="W74" s="64"/>
      <x:c r="X74" s="79" t="str">
        <x:v>Putoline — GPR 6 2.5W</x:v>
      </x:c>
      <x:c r="Y74" s="64"/>
      <x:c r="Z74" s="64"/>
      <x:c r="AA74" s="64"/>
      <x:c r="AB74" s="64"/>
    </x:row>
    <x:row r="75">
      <x:c r="A75" s="19"/>
      <x:c r="B75" s="19"/>
      <x:c r="C75" s="19"/>
      <x:c r="D75" s="19"/>
      <x:c r="E75" s="19"/>
      <x:c r="F75" s="19"/>
      <x:c r="G75" s="19"/>
      <x:c r="H75" s="19"/>
      <x:c r="I75" s="19"/>
      <x:c r="J75" s="19"/>
      <x:c r="K75" s="19"/>
      <x:c r="L75" s="19"/>
      <x:c r="M75" s="19"/>
      <x:c r="N75" s="19"/>
      <x:c r="O75" s="19"/>
      <x:c r="P75" s="19"/>
      <x:c r="Q75" s="64"/>
      <x:c r="R75" s="64"/>
      <x:c r="S75" s="64"/>
      <x:c r="T75" s="64"/>
      <x:c r="U75" s="64"/>
      <x:c r="V75" s="64"/>
      <x:c r="W75" s="64"/>
      <x:c r="X75" s="79" t="str">
        <x:v>Putoline — HPX R 2.5W</x:v>
      </x:c>
      <x:c r="Y75" s="64"/>
      <x:c r="Z75" s="64"/>
      <x:c r="AA75" s="64"/>
      <x:c r="AB75" s="64"/>
    </x:row>
    <x:row r="76">
      <x:c r="A76" s="19"/>
      <x:c r="B76" s="19"/>
      <x:c r="C76" s="19"/>
      <x:c r="D76" s="19"/>
      <x:c r="E76" s="19"/>
      <x:c r="F76" s="19"/>
      <x:c r="G76" s="19"/>
      <x:c r="H76" s="19"/>
      <x:c r="I76" s="19"/>
      <x:c r="J76" s="19"/>
      <x:c r="K76" s="19"/>
      <x:c r="L76" s="19"/>
      <x:c r="M76" s="19"/>
      <x:c r="N76" s="19"/>
      <x:c r="O76" s="19"/>
      <x:c r="P76" s="19"/>
      <x:c r="Q76" s="64"/>
      <x:c r="R76" s="64"/>
      <x:c r="S76" s="64"/>
      <x:c r="T76" s="64"/>
      <x:c r="U76" s="64"/>
      <x:c r="V76" s="64"/>
      <x:c r="W76" s="64"/>
      <x:c r="X76" s="79" t="str">
        <x:v>Putoline — GPR 6 3.5W</x:v>
      </x:c>
      <x:c r="Y76" s="64"/>
      <x:c r="Z76" s="64"/>
      <x:c r="AA76" s="64"/>
      <x:c r="AB76" s="64"/>
    </x:row>
    <x:row r="77">
      <x:c r="A77" s="19"/>
      <x:c r="B77" s="19"/>
      <x:c r="C77" s="19"/>
      <x:c r="D77" s="19"/>
      <x:c r="E77" s="19"/>
      <x:c r="F77" s="19"/>
      <x:c r="G77" s="19"/>
      <x:c r="H77" s="19"/>
      <x:c r="I77" s="19"/>
      <x:c r="J77" s="19"/>
      <x:c r="K77" s="19"/>
      <x:c r="L77" s="19"/>
      <x:c r="M77" s="19"/>
      <x:c r="N77" s="19"/>
      <x:c r="O77" s="19"/>
      <x:c r="P77" s="19"/>
      <x:c r="Q77" s="64"/>
      <x:c r="R77" s="64"/>
      <x:c r="S77" s="64"/>
      <x:c r="T77" s="64"/>
      <x:c r="U77" s="64"/>
      <x:c r="V77" s="64"/>
      <x:c r="W77" s="64"/>
      <x:c r="X77" s="79" t="str">
        <x:v>Putoline — HPX R 4W</x:v>
      </x:c>
      <x:c r="Y77" s="64"/>
      <x:c r="Z77" s="64"/>
      <x:c r="AA77" s="64"/>
      <x:c r="AB77" s="64"/>
    </x:row>
    <x:row r="78">
      <x:c r="A78" s="19"/>
      <x:c r="B78" s="19"/>
      <x:c r="C78" s="19"/>
      <x:c r="D78" s="19"/>
      <x:c r="E78" s="19"/>
      <x:c r="F78" s="19"/>
      <x:c r="G78" s="19"/>
      <x:c r="H78" s="19"/>
      <x:c r="I78" s="19"/>
      <x:c r="J78" s="19"/>
      <x:c r="K78" s="19"/>
      <x:c r="L78" s="19"/>
      <x:c r="M78" s="19"/>
      <x:c r="N78" s="19"/>
      <x:c r="O78" s="19"/>
      <x:c r="P78" s="19"/>
      <x:c r="Q78" s="64"/>
      <x:c r="R78" s="64"/>
      <x:c r="S78" s="64"/>
      <x:c r="T78" s="64"/>
      <x:c r="U78" s="64"/>
      <x:c r="V78" s="64"/>
      <x:c r="W78" s="64"/>
      <x:c r="X78" s="79" t="str">
        <x:v>Putoline — Formula GP 5W</x:v>
      </x:c>
      <x:c r="Y78" s="64"/>
      <x:c r="Z78" s="64"/>
      <x:c r="AA78" s="64"/>
      <x:c r="AB78" s="64"/>
    </x:row>
    <x:row r="79">
      <x:c r="A79" s="19"/>
      <x:c r="B79" s="19"/>
      <x:c r="C79" s="19"/>
      <x:c r="D79" s="19"/>
      <x:c r="E79" s="19"/>
      <x:c r="F79" s="19"/>
      <x:c r="G79" s="19"/>
      <x:c r="H79" s="19"/>
      <x:c r="I79" s="19"/>
      <x:c r="J79" s="19"/>
      <x:c r="K79" s="19"/>
      <x:c r="L79" s="19"/>
      <x:c r="M79" s="19"/>
      <x:c r="N79" s="19"/>
      <x:c r="O79" s="19"/>
      <x:c r="P79" s="19"/>
      <x:c r="Q79" s="64"/>
      <x:c r="R79" s="64"/>
      <x:c r="S79" s="64"/>
      <x:c r="T79" s="64"/>
      <x:c r="U79" s="64"/>
      <x:c r="V79" s="64"/>
      <x:c r="W79" s="64"/>
      <x:c r="X79" s="79" t="str">
        <x:v>Putoline — HPX R 5W</x:v>
      </x:c>
      <x:c r="Y79" s="64"/>
      <x:c r="Z79" s="64"/>
      <x:c r="AA79" s="64"/>
      <x:c r="AB79" s="64"/>
    </x:row>
    <x:row r="80">
      <x:c r="A80" s="19"/>
      <x:c r="B80" s="19"/>
      <x:c r="C80" s="19"/>
      <x:c r="D80" s="19"/>
      <x:c r="E80" s="19"/>
      <x:c r="F80" s="19"/>
      <x:c r="G80" s="19"/>
      <x:c r="H80" s="19"/>
      <x:c r="I80" s="19"/>
      <x:c r="J80" s="19"/>
      <x:c r="K80" s="19"/>
      <x:c r="L80" s="19"/>
      <x:c r="M80" s="19"/>
      <x:c r="N80" s="19"/>
      <x:c r="O80" s="19"/>
      <x:c r="P80" s="19"/>
      <x:c r="Q80" s="64"/>
      <x:c r="R80" s="64"/>
      <x:c r="S80" s="64"/>
      <x:c r="T80" s="64"/>
      <x:c r="U80" s="64"/>
      <x:c r="V80" s="64"/>
      <x:c r="W80" s="64"/>
      <x:c r="X80" s="79" t="str">
        <x:v>Putoline — Light Fork</x:v>
      </x:c>
      <x:c r="Y80" s="64"/>
      <x:c r="Z80" s="64"/>
      <x:c r="AA80" s="64"/>
      <x:c r="AB80" s="64"/>
    </x:row>
    <x:row r="81">
      <x:c r="A81" s="19"/>
      <x:c r="B81" s="19"/>
      <x:c r="C81" s="19"/>
      <x:c r="D81" s="19"/>
      <x:c r="E81" s="19"/>
      <x:c r="F81" s="19"/>
      <x:c r="G81" s="19"/>
      <x:c r="H81" s="19"/>
      <x:c r="I81" s="19"/>
      <x:c r="J81" s="19"/>
      <x:c r="K81" s="19"/>
      <x:c r="L81" s="19"/>
      <x:c r="M81" s="19"/>
      <x:c r="N81" s="19"/>
      <x:c r="O81" s="19"/>
      <x:c r="P81" s="19"/>
      <x:c r="Q81" s="64"/>
      <x:c r="R81" s="64"/>
      <x:c r="S81" s="64"/>
      <x:c r="T81" s="64"/>
      <x:c r="U81" s="64"/>
      <x:c r="V81" s="64"/>
      <x:c r="W81" s="64"/>
      <x:c r="X81" s="79" t="str">
        <x:v>Putoline — HPX R 7.5W</x:v>
      </x:c>
      <x:c r="Y81" s="64"/>
      <x:c r="Z81" s="64"/>
      <x:c r="AA81" s="64"/>
      <x:c r="AB81" s="64"/>
    </x:row>
    <x:row r="82">
      <x:c r="A82" s="19"/>
      <x:c r="B82" s="19"/>
      <x:c r="C82" s="19"/>
      <x:c r="D82" s="19"/>
      <x:c r="E82" s="19"/>
      <x:c r="F82" s="19"/>
      <x:c r="G82" s="19"/>
      <x:c r="H82" s="19"/>
      <x:c r="I82" s="19"/>
      <x:c r="J82" s="19"/>
      <x:c r="K82" s="19"/>
      <x:c r="L82" s="19"/>
      <x:c r="M82" s="19"/>
      <x:c r="N82" s="19"/>
      <x:c r="O82" s="19"/>
      <x:c r="P82" s="19"/>
      <x:c r="Q82" s="64"/>
      <x:c r="R82" s="64"/>
      <x:c r="S82" s="64"/>
      <x:c r="T82" s="64"/>
      <x:c r="U82" s="64"/>
      <x:c r="V82" s="64"/>
      <x:c r="W82" s="64"/>
      <x:c r="X82" s="79" t="str">
        <x:v>Putoline — Formula GP 10W</x:v>
      </x:c>
      <x:c r="Y82" s="64"/>
      <x:c r="Z82" s="64"/>
      <x:c r="AA82" s="64"/>
      <x:c r="AB82" s="64"/>
    </x:row>
    <x:row r="83">
      <x:c r="A83" s="19"/>
      <x:c r="B83" s="19"/>
      <x:c r="C83" s="19"/>
      <x:c r="D83" s="19"/>
      <x:c r="E83" s="19"/>
      <x:c r="F83" s="19"/>
      <x:c r="G83" s="19"/>
      <x:c r="H83" s="19"/>
      <x:c r="I83" s="19"/>
      <x:c r="J83" s="19"/>
      <x:c r="K83" s="19"/>
      <x:c r="L83" s="19"/>
      <x:c r="M83" s="19"/>
      <x:c r="N83" s="19"/>
      <x:c r="O83" s="19"/>
      <x:c r="P83" s="19"/>
      <x:c r="Q83" s="64"/>
      <x:c r="R83" s="64"/>
      <x:c r="S83" s="64"/>
      <x:c r="T83" s="64"/>
      <x:c r="U83" s="64"/>
      <x:c r="V83" s="64"/>
      <x:c r="W83" s="64"/>
      <x:c r="X83" s="79" t="str">
        <x:v>Putoline — HPX R 10W</x:v>
      </x:c>
      <x:c r="Y83" s="64"/>
      <x:c r="Z83" s="64"/>
      <x:c r="AA83" s="64"/>
      <x:c r="AB83" s="64"/>
    </x:row>
    <x:row r="84">
      <x:c r="A84" s="19"/>
      <x:c r="B84" s="19"/>
      <x:c r="C84" s="19"/>
      <x:c r="D84" s="19"/>
      <x:c r="E84" s="19"/>
      <x:c r="F84" s="19"/>
      <x:c r="G84" s="19"/>
      <x:c r="H84" s="19"/>
      <x:c r="I84" s="19"/>
      <x:c r="J84" s="19"/>
      <x:c r="K84" s="19"/>
      <x:c r="L84" s="19"/>
      <x:c r="M84" s="19"/>
      <x:c r="N84" s="19"/>
      <x:c r="O84" s="19"/>
      <x:c r="P84" s="19"/>
      <x:c r="Q84" s="64"/>
      <x:c r="R84" s="64"/>
      <x:c r="S84" s="64"/>
      <x:c r="T84" s="64"/>
      <x:c r="U84" s="64"/>
      <x:c r="V84" s="64"/>
      <x:c r="W84" s="64"/>
      <x:c r="X84" s="79" t="str">
        <x:v>Putoline — HPX R 15W</x:v>
      </x:c>
      <x:c r="Y84" s="64"/>
      <x:c r="Z84" s="64"/>
      <x:c r="AA84" s="64"/>
      <x:c r="AB84" s="64"/>
    </x:row>
    <x:row r="85">
      <x:c r="A85" s="19"/>
      <x:c r="B85" s="19"/>
      <x:c r="C85" s="19"/>
      <x:c r="D85" s="19"/>
      <x:c r="E85" s="19"/>
      <x:c r="F85" s="19"/>
      <x:c r="G85" s="19"/>
      <x:c r="H85" s="19"/>
      <x:c r="I85" s="19"/>
      <x:c r="J85" s="19"/>
      <x:c r="K85" s="19"/>
      <x:c r="L85" s="19"/>
      <x:c r="M85" s="19"/>
      <x:c r="N85" s="19"/>
      <x:c r="O85" s="19"/>
      <x:c r="P85" s="19"/>
      <x:c r="Q85" s="64"/>
      <x:c r="R85" s="64"/>
      <x:c r="S85" s="64"/>
      <x:c r="T85" s="64"/>
      <x:c r="U85" s="64"/>
      <x:c r="V85" s="64"/>
      <x:c r="W85" s="64"/>
      <x:c r="X85" s="79" t="str">
        <x:v>Putoline — HPX R 20W</x:v>
      </x:c>
      <x:c r="Y85" s="64"/>
      <x:c r="Z85" s="64"/>
      <x:c r="AA85" s="64"/>
      <x:c r="AB85" s="64"/>
    </x:row>
    <x:row r="86">
      <x:c r="A86" s="19"/>
      <x:c r="B86" s="19"/>
      <x:c r="C86" s="19"/>
      <x:c r="D86" s="19"/>
      <x:c r="E86" s="19"/>
      <x:c r="F86" s="19"/>
      <x:c r="G86" s="19"/>
      <x:c r="H86" s="19"/>
      <x:c r="I86" s="19"/>
      <x:c r="J86" s="19"/>
      <x:c r="K86" s="19"/>
      <x:c r="L86" s="19"/>
      <x:c r="M86" s="19"/>
      <x:c r="N86" s="19"/>
      <x:c r="O86" s="19"/>
      <x:c r="P86" s="19"/>
      <x:c r="Q86" s="64"/>
      <x:c r="R86" s="64"/>
      <x:c r="S86" s="64"/>
      <x:c r="T86" s="64"/>
      <x:c r="U86" s="64"/>
      <x:c r="V86" s="64"/>
      <x:c r="W86" s="64"/>
      <x:c r="X86" s="79" t="str">
        <x:v>Putoline — HPX R 30</x:v>
      </x:c>
      <x:c r="Y86" s="64"/>
      <x:c r="Z86" s="64"/>
      <x:c r="AA86" s="64"/>
      <x:c r="AB86" s="64"/>
    </x:row>
    <x:row r="87">
      <x:c r="A87" s="19"/>
      <x:c r="B87" s="19"/>
      <x:c r="C87" s="19"/>
      <x:c r="D87" s="19"/>
      <x:c r="E87" s="19"/>
      <x:c r="F87" s="19"/>
      <x:c r="G87" s="19"/>
      <x:c r="H87" s="19"/>
      <x:c r="I87" s="19"/>
      <x:c r="J87" s="19"/>
      <x:c r="K87" s="19"/>
      <x:c r="L87" s="19"/>
      <x:c r="M87" s="19"/>
      <x:c r="N87" s="19"/>
      <x:c r="O87" s="19"/>
      <x:c r="P87" s="19"/>
      <x:c r="Q87" s="64"/>
      <x:c r="R87" s="64"/>
      <x:c r="S87" s="64"/>
      <x:c r="T87" s="64"/>
      <x:c r="U87" s="64"/>
      <x:c r="V87" s="64"/>
      <x:c r="W87" s="64"/>
      <x:c r="X87" s="79" t="str">
        <x:v>Red Line — ExtraLight 2.5WT Suspension Fluid</x:v>
      </x:c>
      <x:c r="Y87" s="64"/>
      <x:c r="Z87" s="64"/>
      <x:c r="AA87" s="64"/>
      <x:c r="AB87" s="64"/>
    </x:row>
    <x:row r="88">
      <x:c r="A88" s="19"/>
      <x:c r="B88" s="19"/>
      <x:c r="C88" s="19"/>
      <x:c r="D88" s="19"/>
      <x:c r="E88" s="19"/>
      <x:c r="F88" s="19"/>
      <x:c r="G88" s="19"/>
      <x:c r="H88" s="19"/>
      <x:c r="I88" s="19"/>
      <x:c r="J88" s="19"/>
      <x:c r="K88" s="19"/>
      <x:c r="L88" s="19"/>
      <x:c r="M88" s="19"/>
      <x:c r="N88" s="19"/>
      <x:c r="O88" s="19"/>
      <x:c r="P88" s="19"/>
      <x:c r="Q88" s="64"/>
      <x:c r="R88" s="64"/>
      <x:c r="S88" s="64"/>
      <x:c r="T88" s="64"/>
      <x:c r="U88" s="64"/>
      <x:c r="V88" s="64"/>
      <x:c r="W88" s="64"/>
      <x:c r="X88" s="79" t="str">
        <x:v>Red Line — LightWeight 5WT Suspension Fluid</x:v>
      </x:c>
      <x:c r="Y88" s="64"/>
      <x:c r="Z88" s="64"/>
      <x:c r="AA88" s="64"/>
      <x:c r="AB88" s="64"/>
    </x:row>
    <x:row r="89">
      <x:c r="A89" s="19"/>
      <x:c r="B89" s="19"/>
      <x:c r="C89" s="19"/>
      <x:c r="D89" s="19"/>
      <x:c r="E89" s="19"/>
      <x:c r="F89" s="19"/>
      <x:c r="G89" s="19"/>
      <x:c r="H89" s="19"/>
      <x:c r="I89" s="19"/>
      <x:c r="J89" s="19"/>
      <x:c r="K89" s="19"/>
      <x:c r="L89" s="19"/>
      <x:c r="M89" s="19"/>
      <x:c r="N89" s="19"/>
      <x:c r="O89" s="19"/>
      <x:c r="P89" s="19"/>
      <x:c r="Q89" s="64"/>
      <x:c r="R89" s="64"/>
      <x:c r="S89" s="64"/>
      <x:c r="T89" s="64"/>
      <x:c r="U89" s="64"/>
      <x:c r="V89" s="64"/>
      <x:c r="W89" s="64"/>
      <x:c r="X89" s="79" t="str">
        <x:v>Red Line — Medium 10WT Suspension Fluid</x:v>
      </x:c>
      <x:c r="Y89" s="64"/>
      <x:c r="Z89" s="64"/>
      <x:c r="AA89" s="64"/>
      <x:c r="AB89" s="64"/>
    </x:row>
    <x:row r="90">
      <x:c r="A90" s="19"/>
      <x:c r="B90" s="19"/>
      <x:c r="C90" s="19"/>
      <x:c r="D90" s="19"/>
      <x:c r="E90" s="19"/>
      <x:c r="F90" s="19"/>
      <x:c r="G90" s="19"/>
      <x:c r="H90" s="19"/>
      <x:c r="I90" s="19"/>
      <x:c r="J90" s="19"/>
      <x:c r="K90" s="19"/>
      <x:c r="L90" s="19"/>
      <x:c r="M90" s="19"/>
      <x:c r="N90" s="19"/>
      <x:c r="O90" s="19"/>
      <x:c r="P90" s="19"/>
      <x:c r="Q90" s="64"/>
      <x:c r="R90" s="64"/>
      <x:c r="S90" s="64"/>
      <x:c r="T90" s="64"/>
      <x:c r="U90" s="64"/>
      <x:c r="V90" s="64"/>
      <x:c r="W90" s="64"/>
      <x:c r="X90" s="79" t="str">
        <x:v>Red Line — HeavyWeight 30WT Suspension Fluid</x:v>
      </x:c>
      <x:c r="Y90" s="64"/>
      <x:c r="Z90" s="64"/>
      <x:c r="AA90" s="64"/>
      <x:c r="AB90" s="64"/>
    </x:row>
    <x:row r="91">
      <x:c r="A91" s="19"/>
      <x:c r="B91" s="19"/>
      <x:c r="C91" s="19"/>
      <x:c r="D91" s="19"/>
      <x:c r="E91" s="19"/>
      <x:c r="F91" s="19"/>
      <x:c r="G91" s="19"/>
      <x:c r="H91" s="19"/>
      <x:c r="I91" s="19"/>
      <x:c r="J91" s="19"/>
      <x:c r="K91" s="19"/>
      <x:c r="L91" s="19"/>
      <x:c r="M91" s="19"/>
      <x:c r="N91" s="19"/>
      <x:c r="O91" s="19"/>
      <x:c r="P91" s="19"/>
      <x:c r="Q91" s="64"/>
      <x:c r="R91" s="64"/>
      <x:c r="S91" s="64"/>
      <x:c r="T91" s="64"/>
      <x:c r="U91" s="64"/>
      <x:c r="V91" s="64"/>
      <x:c r="W91" s="64"/>
      <x:c r="X91" s="79" t="str">
        <x:v>Red Line — LikeWater Suspension Fluid</x:v>
      </x:c>
      <x:c r="Y91" s="64"/>
      <x:c r="Z91" s="64"/>
      <x:c r="AA91" s="64"/>
      <x:c r="AB91" s="64"/>
    </x:row>
    <x:row r="92">
      <x:c r="A92" s="19"/>
      <x:c r="B92" s="19"/>
      <x:c r="C92" s="19"/>
      <x:c r="D92" s="19"/>
      <x:c r="E92" s="19"/>
      <x:c r="F92" s="19"/>
      <x:c r="G92" s="19"/>
      <x:c r="H92" s="19"/>
      <x:c r="I92" s="19"/>
      <x:c r="J92" s="19"/>
      <x:c r="K92" s="19"/>
      <x:c r="L92" s="19"/>
      <x:c r="M92" s="19"/>
      <x:c r="N92" s="19"/>
      <x:c r="O92" s="19"/>
      <x:c r="P92" s="19"/>
      <x:c r="Q92" s="64"/>
      <x:c r="R92" s="64"/>
      <x:c r="S92" s="64"/>
      <x:c r="T92" s="64"/>
      <x:c r="U92" s="64"/>
      <x:c r="V92" s="64"/>
      <x:c r="W92" s="64"/>
      <x:c r="X92" s="79" t="str">
        <x:v>Rock Oil — Synthesis SVI 2.5</x:v>
      </x:c>
      <x:c r="Y92" s="64"/>
      <x:c r="Z92" s="64"/>
      <x:c r="AA92" s="64"/>
      <x:c r="AB92" s="64"/>
    </x:row>
    <x:row r="93">
      <x:c r="A93" s="19"/>
      <x:c r="B93" s="19"/>
      <x:c r="C93" s="19"/>
      <x:c r="D93" s="19"/>
      <x:c r="E93" s="19"/>
      <x:c r="F93" s="19"/>
      <x:c r="G93" s="19"/>
      <x:c r="H93" s="19"/>
      <x:c r="I93" s="19"/>
      <x:c r="J93" s="19"/>
      <x:c r="K93" s="19"/>
      <x:c r="L93" s="19"/>
      <x:c r="M93" s="19"/>
      <x:c r="N93" s="19"/>
      <x:c r="O93" s="19"/>
      <x:c r="P93" s="19"/>
      <x:c r="Q93" s="64"/>
      <x:c r="R93" s="64"/>
      <x:c r="S93" s="64"/>
      <x:c r="T93" s="64"/>
      <x:c r="U93" s="64"/>
      <x:c r="V93" s="64"/>
      <x:c r="W93" s="64"/>
      <x:c r="X93" s="79" t="str">
        <x:v>Rock Oil — Synthesis SVI 3.5</x:v>
      </x:c>
      <x:c r="Y93" s="64"/>
      <x:c r="Z93" s="64"/>
      <x:c r="AA93" s="64"/>
      <x:c r="AB93" s="64"/>
    </x:row>
    <x:row r="94">
      <x:c r="A94" s="19"/>
      <x:c r="B94" s="19"/>
      <x:c r="C94" s="19"/>
      <x:c r="D94" s="19"/>
      <x:c r="E94" s="19"/>
      <x:c r="F94" s="19"/>
      <x:c r="G94" s="19"/>
      <x:c r="H94" s="19"/>
      <x:c r="I94" s="19"/>
      <x:c r="J94" s="19"/>
      <x:c r="K94" s="19"/>
      <x:c r="L94" s="19"/>
      <x:c r="M94" s="19"/>
      <x:c r="N94" s="19"/>
      <x:c r="O94" s="19"/>
      <x:c r="P94" s="19"/>
      <x:c r="Q94" s="64"/>
      <x:c r="R94" s="64"/>
      <x:c r="S94" s="64"/>
      <x:c r="T94" s="64"/>
      <x:c r="U94" s="64"/>
      <x:c r="V94" s="64"/>
      <x:c r="W94" s="64"/>
      <x:c r="X94" s="79" t="str">
        <x:v>Rock Oil — SVI 5</x:v>
      </x:c>
      <x:c r="Y94" s="64"/>
      <x:c r="Z94" s="64"/>
      <x:c r="AA94" s="64"/>
      <x:c r="AB94" s="64"/>
    </x:row>
    <x:row r="95">
      <x:c r="A95" s="19"/>
      <x:c r="B95" s="19"/>
      <x:c r="C95" s="19"/>
      <x:c r="D95" s="19"/>
      <x:c r="E95" s="19"/>
      <x:c r="F95" s="19"/>
      <x:c r="G95" s="19"/>
      <x:c r="H95" s="19"/>
      <x:c r="I95" s="19"/>
      <x:c r="J95" s="19"/>
      <x:c r="K95" s="19"/>
      <x:c r="L95" s="19"/>
      <x:c r="M95" s="19"/>
      <x:c r="N95" s="19"/>
      <x:c r="O95" s="19"/>
      <x:c r="P95" s="19"/>
      <x:c r="Q95" s="64"/>
      <x:c r="R95" s="64"/>
      <x:c r="S95" s="64"/>
      <x:c r="T95" s="64"/>
      <x:c r="U95" s="64"/>
      <x:c r="V95" s="64"/>
      <x:c r="W95" s="64"/>
      <x:c r="X95" s="79" t="str">
        <x:v>Rock Oil — Synthesis SVI 5</x:v>
      </x:c>
      <x:c r="Y95" s="64"/>
      <x:c r="Z95" s="64"/>
      <x:c r="AA95" s="64"/>
      <x:c r="AB95" s="64"/>
    </x:row>
    <x:row r="96">
      <x:c r="A96" s="19"/>
      <x:c r="B96" s="19"/>
      <x:c r="C96" s="19"/>
      <x:c r="D96" s="19"/>
      <x:c r="E96" s="19"/>
      <x:c r="F96" s="19"/>
      <x:c r="G96" s="19"/>
      <x:c r="H96" s="19"/>
      <x:c r="I96" s="19"/>
      <x:c r="J96" s="19"/>
      <x:c r="K96" s="19"/>
      <x:c r="L96" s="19"/>
      <x:c r="M96" s="19"/>
      <x:c r="N96" s="19"/>
      <x:c r="O96" s="19"/>
      <x:c r="P96" s="19"/>
      <x:c r="Q96" s="64"/>
      <x:c r="R96" s="64"/>
      <x:c r="S96" s="64"/>
      <x:c r="T96" s="64"/>
      <x:c r="U96" s="64"/>
      <x:c r="V96" s="64"/>
      <x:c r="W96" s="64"/>
      <x:c r="X96" s="79" t="str">
        <x:v>Rock Oil — Synthesis SVI 6</x:v>
      </x:c>
      <x:c r="Y96" s="64"/>
      <x:c r="Z96" s="64"/>
      <x:c r="AA96" s="64"/>
      <x:c r="AB96" s="64"/>
    </x:row>
    <x:row r="97">
      <x:c r="A97" s="19"/>
      <x:c r="B97" s="19"/>
      <x:c r="C97" s="19"/>
      <x:c r="D97" s="19"/>
      <x:c r="E97" s="19"/>
      <x:c r="F97" s="19"/>
      <x:c r="G97" s="19"/>
      <x:c r="H97" s="19"/>
      <x:c r="I97" s="19"/>
      <x:c r="J97" s="19"/>
      <x:c r="K97" s="19"/>
      <x:c r="L97" s="19"/>
      <x:c r="M97" s="19"/>
      <x:c r="N97" s="19"/>
      <x:c r="O97" s="19"/>
      <x:c r="P97" s="19"/>
      <x:c r="Q97" s="64"/>
      <x:c r="R97" s="64"/>
      <x:c r="S97" s="64"/>
      <x:c r="T97" s="64"/>
      <x:c r="U97" s="64"/>
      <x:c r="V97" s="64"/>
      <x:c r="W97" s="64"/>
      <x:c r="X97" s="79" t="str">
        <x:v>Rock Oil — SVI 7.5</x:v>
      </x:c>
      <x:c r="Y97" s="64"/>
      <x:c r="Z97" s="64"/>
      <x:c r="AA97" s="64"/>
      <x:c r="AB97" s="64"/>
    </x:row>
    <x:row r="98">
      <x:c r="A98" s="19"/>
      <x:c r="B98" s="19"/>
      <x:c r="C98" s="19"/>
      <x:c r="D98" s="19"/>
      <x:c r="E98" s="19"/>
      <x:c r="F98" s="19"/>
      <x:c r="G98" s="19"/>
      <x:c r="H98" s="19"/>
      <x:c r="I98" s="19"/>
      <x:c r="J98" s="19"/>
      <x:c r="K98" s="19"/>
      <x:c r="L98" s="19"/>
      <x:c r="M98" s="19"/>
      <x:c r="N98" s="19"/>
      <x:c r="O98" s="19"/>
      <x:c r="P98" s="19"/>
      <x:c r="Q98" s="64"/>
      <x:c r="R98" s="64"/>
      <x:c r="S98" s="64"/>
      <x:c r="T98" s="64"/>
      <x:c r="U98" s="64"/>
      <x:c r="V98" s="64"/>
      <x:c r="W98" s="64"/>
      <x:c r="X98" s="79" t="str">
        <x:v>Rock Oil — SVI 10</x:v>
      </x:c>
      <x:c r="Y98" s="64"/>
      <x:c r="Z98" s="64"/>
      <x:c r="AA98" s="64"/>
      <x:c r="AB98" s="64"/>
    </x:row>
    <x:row r="99">
      <x:c r="A99" s="19"/>
      <x:c r="B99" s="19"/>
      <x:c r="C99" s="19"/>
      <x:c r="D99" s="19"/>
      <x:c r="E99" s="19"/>
      <x:c r="F99" s="19"/>
      <x:c r="G99" s="19"/>
      <x:c r="H99" s="19"/>
      <x:c r="I99" s="19"/>
      <x:c r="J99" s="19"/>
      <x:c r="K99" s="19"/>
      <x:c r="L99" s="19"/>
      <x:c r="M99" s="19"/>
      <x:c r="N99" s="19"/>
      <x:c r="O99" s="19"/>
      <x:c r="P99" s="19"/>
      <x:c r="Q99" s="64"/>
      <x:c r="R99" s="64"/>
      <x:c r="S99" s="64"/>
      <x:c r="T99" s="64"/>
      <x:c r="U99" s="64"/>
      <x:c r="V99" s="64"/>
      <x:c r="W99" s="64"/>
      <x:c r="X99" s="79" t="str">
        <x:v>Rock Oil — SVI 15</x:v>
      </x:c>
      <x:c r="Y99" s="64"/>
      <x:c r="Z99" s="64"/>
      <x:c r="AA99" s="64"/>
      <x:c r="AB99" s="64"/>
    </x:row>
    <x:row r="100">
      <x:c r="A100" s="19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19"/>
      <x:c r="L100" s="19"/>
      <x:c r="M100" s="19"/>
      <x:c r="N100" s="19"/>
      <x:c r="O100" s="19"/>
      <x:c r="P100" s="19"/>
      <x:c r="Q100" s="64"/>
      <x:c r="R100" s="64"/>
      <x:c r="S100" s="64"/>
      <x:c r="T100" s="64"/>
      <x:c r="U100" s="64"/>
      <x:c r="V100" s="64"/>
      <x:c r="W100" s="64"/>
      <x:c r="X100" s="79" t="str">
        <x:v>Rock Oil — SVI 20</x:v>
      </x:c>
      <x:c r="Y100" s="64"/>
      <x:c r="Z100" s="64"/>
      <x:c r="AA100" s="64"/>
      <x:c r="AB100" s="64"/>
    </x:row>
    <x:row r="101">
      <x:c r="A101" s="19"/>
      <x:c r="B101" s="19"/>
      <x:c r="C101" s="19"/>
      <x:c r="D101" s="19"/>
      <x:c r="E101" s="19"/>
      <x:c r="F101" s="19"/>
      <x:c r="G101" s="19"/>
      <x:c r="H101" s="19"/>
      <x:c r="I101" s="19"/>
      <x:c r="J101" s="19"/>
      <x:c r="K101" s="19"/>
      <x:c r="L101" s="19"/>
      <x:c r="M101" s="19"/>
      <x:c r="N101" s="19"/>
      <x:c r="O101" s="19"/>
      <x:c r="P101" s="19"/>
      <x:c r="Q101" s="64"/>
      <x:c r="R101" s="64"/>
      <x:c r="S101" s="64"/>
      <x:c r="T101" s="64"/>
      <x:c r="U101" s="64"/>
      <x:c r="V101" s="64"/>
      <x:c r="W101" s="64"/>
      <x:c r="X101" s="79" t="str">
        <x:v>Rock Oil — SVI 30</x:v>
      </x:c>
      <x:c r="Y101" s="64"/>
      <x:c r="Z101" s="64"/>
      <x:c r="AA101" s="64"/>
      <x:c r="AB101" s="64"/>
    </x:row>
    <x:row r="102">
      <x:c r="A102" s="19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19"/>
      <x:c r="L102" s="19"/>
      <x:c r="M102" s="19"/>
      <x:c r="N102" s="19"/>
      <x:c r="O102" s="19"/>
      <x:c r="P102" s="19"/>
      <x:c r="Q102" s="64"/>
      <x:c r="R102" s="64"/>
      <x:c r="S102" s="64"/>
      <x:c r="T102" s="64"/>
      <x:c r="U102" s="64"/>
      <x:c r="V102" s="64"/>
      <x:c r="W102" s="64"/>
      <x:c r="X102" s="79" t="str">
        <x:v>Showa — SS-05 Suspension Fluid</x:v>
      </x:c>
      <x:c r="Y102" s="64"/>
      <x:c r="Z102" s="64"/>
      <x:c r="AA102" s="64"/>
      <x:c r="AB102" s="64"/>
    </x:row>
    <x:row r="103">
      <x:c r="A103" s="19"/>
      <x:c r="B103" s="19"/>
      <x:c r="C103" s="19"/>
      <x:c r="D103" s="19"/>
      <x:c r="E103" s="19"/>
      <x:c r="F103" s="19"/>
      <x:c r="G103" s="19"/>
      <x:c r="H103" s="19"/>
      <x:c r="I103" s="19"/>
      <x:c r="J103" s="19"/>
      <x:c r="K103" s="19"/>
      <x:c r="L103" s="19"/>
      <x:c r="M103" s="19"/>
      <x:c r="N103" s="19"/>
      <x:c r="O103" s="19"/>
      <x:c r="P103" s="19"/>
      <x:c r="Q103" s="64"/>
      <x:c r="R103" s="64"/>
      <x:c r="S103" s="64"/>
      <x:c r="T103" s="64"/>
      <x:c r="U103" s="64"/>
      <x:c r="V103" s="64"/>
      <x:c r="W103" s="64"/>
      <x:c r="X103" s="79" t="str">
        <x:v>Showa — SS-07 Suspension Fluid</x:v>
      </x:c>
      <x:c r="Y103" s="64"/>
      <x:c r="Z103" s="64"/>
      <x:c r="AA103" s="64"/>
      <x:c r="AB103" s="64"/>
    </x:row>
    <x:row r="104">
      <x:c r="A104" s="19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19"/>
      <x:c r="L104" s="19"/>
      <x:c r="M104" s="19"/>
      <x:c r="N104" s="19"/>
      <x:c r="O104" s="19"/>
      <x:c r="P104" s="19"/>
      <x:c r="Q104" s="64"/>
      <x:c r="R104" s="64"/>
      <x:c r="S104" s="64"/>
      <x:c r="T104" s="64"/>
      <x:c r="U104" s="64"/>
      <x:c r="V104" s="64"/>
      <x:c r="W104" s="64"/>
      <x:c r="X104" s="79" t="str">
        <x:v>Showa — SS-08 Suspension Fluid</x:v>
      </x:c>
      <x:c r="Y104" s="64"/>
      <x:c r="Z104" s="64"/>
      <x:c r="AA104" s="64"/>
      <x:c r="AB104" s="64"/>
    </x:row>
    <x:row r="105">
      <x:c r="A105" s="19"/>
      <x:c r="B105" s="19"/>
      <x:c r="C105" s="19"/>
      <x:c r="D105" s="19"/>
      <x:c r="E105" s="19"/>
      <x:c r="F105" s="19"/>
      <x:c r="G105" s="19"/>
      <x:c r="H105" s="19"/>
      <x:c r="I105" s="19"/>
      <x:c r="J105" s="19"/>
      <x:c r="K105" s="19"/>
      <x:c r="L105" s="19"/>
      <x:c r="M105" s="19"/>
      <x:c r="N105" s="19"/>
      <x:c r="O105" s="19"/>
      <x:c r="P105" s="19"/>
      <x:c r="Q105" s="64"/>
      <x:c r="R105" s="64"/>
      <x:c r="S105" s="64"/>
      <x:c r="T105" s="64"/>
      <x:c r="U105" s="64"/>
      <x:c r="V105" s="64"/>
      <x:c r="W105" s="64"/>
      <x:c r="X105" s="79" t="str">
        <x:v>Showa — SS-19 Suspension Fluid</x:v>
      </x:c>
      <x:c r="Y105" s="64"/>
      <x:c r="Z105" s="64"/>
      <x:c r="AA105" s="64"/>
      <x:c r="AB105" s="64"/>
    </x:row>
    <x:row r="106">
      <x:c r="A106" s="19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19"/>
      <x:c r="L106" s="19"/>
      <x:c r="M106" s="19"/>
      <x:c r="N106" s="19"/>
      <x:c r="O106" s="19"/>
      <x:c r="P106" s="19"/>
      <x:c r="Q106" s="64"/>
      <x:c r="R106" s="64"/>
      <x:c r="S106" s="64"/>
      <x:c r="T106" s="64"/>
      <x:c r="U106" s="64"/>
      <x:c r="V106" s="64"/>
      <x:c r="W106" s="64"/>
      <x:c r="X106" s="79" t="str">
        <x:v>Showa — SS-47 Suspension Fluid</x:v>
      </x:c>
      <x:c r="Y106" s="64"/>
      <x:c r="Z106" s="64"/>
      <x:c r="AA106" s="64"/>
      <x:c r="AB106" s="64"/>
    </x:row>
    <x:row r="107">
      <x:c r="A107" s="19"/>
      <x:c r="B107" s="19"/>
      <x:c r="C107" s="19"/>
      <x:c r="D107" s="19"/>
      <x:c r="E107" s="19"/>
      <x:c r="F107" s="19"/>
      <x:c r="G107" s="19"/>
      <x:c r="H107" s="19"/>
      <x:c r="I107" s="19"/>
      <x:c r="J107" s="19"/>
      <x:c r="K107" s="19"/>
      <x:c r="L107" s="19"/>
      <x:c r="M107" s="19"/>
      <x:c r="N107" s="19"/>
      <x:c r="O107" s="19"/>
      <x:c r="P107" s="19"/>
      <x:c r="Q107" s="64"/>
      <x:c r="R107" s="64"/>
      <x:c r="S107" s="64"/>
      <x:c r="T107" s="64"/>
      <x:c r="U107" s="64"/>
      <x:c r="V107" s="64"/>
      <x:c r="W107" s="64"/>
      <x:c r="X107" s="79" t="str">
        <x:v>Spectro — Golden Spectro Cartridge Fork Fluid 5W</x:v>
      </x:c>
      <x:c r="Y107" s="64"/>
      <x:c r="Z107" s="64"/>
      <x:c r="AA107" s="64"/>
      <x:c r="AB107" s="64"/>
    </x:row>
    <x:row r="108">
      <x:c r="A108" s="19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19"/>
      <x:c r="L108" s="19"/>
      <x:c r="M108" s="19"/>
      <x:c r="N108" s="19"/>
      <x:c r="O108" s="19"/>
      <x:c r="P108" s="19"/>
      <x:c r="Q108" s="64"/>
      <x:c r="R108" s="64"/>
      <x:c r="S108" s="64"/>
      <x:c r="T108" s="64"/>
      <x:c r="U108" s="64"/>
      <x:c r="V108" s="64"/>
      <x:c r="W108" s="64"/>
      <x:c r="X108" s="79" t="str">
        <x:v>Spectro — Golden Spectro Cartridge Fork Fluid 7.5W</x:v>
      </x:c>
      <x:c r="Y108" s="64"/>
      <x:c r="Z108" s="64"/>
      <x:c r="AA108" s="64"/>
      <x:c r="AB108" s="64"/>
    </x:row>
    <x:row r="109">
      <x:c r="A109" s="19"/>
      <x:c r="B109" s="19"/>
      <x:c r="C109" s="19"/>
      <x:c r="D109" s="19"/>
      <x:c r="E109" s="19"/>
      <x:c r="F109" s="19"/>
      <x:c r="G109" s="19"/>
      <x:c r="H109" s="19"/>
      <x:c r="I109" s="19"/>
      <x:c r="J109" s="19"/>
      <x:c r="K109" s="19"/>
      <x:c r="L109" s="19"/>
      <x:c r="M109" s="19"/>
      <x:c r="N109" s="19"/>
      <x:c r="O109" s="19"/>
      <x:c r="P109" s="19"/>
      <x:c r="Q109" s="64"/>
      <x:c r="R109" s="64"/>
      <x:c r="S109" s="64"/>
      <x:c r="T109" s="64"/>
      <x:c r="U109" s="64"/>
      <x:c r="V109" s="64"/>
      <x:c r="W109" s="64"/>
      <x:c r="X109" s="79" t="str">
        <x:v>Spectro — Golden Spectro Cartridge Fork Fluid 10W</x:v>
      </x:c>
      <x:c r="Y109" s="64"/>
      <x:c r="Z109" s="64"/>
      <x:c r="AA109" s="64"/>
      <x:c r="AB109" s="64"/>
    </x:row>
    <x:row r="110">
      <x:c r="A110" s="19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19"/>
      <x:c r="L110" s="19"/>
      <x:c r="M110" s="19"/>
      <x:c r="N110" s="19"/>
      <x:c r="O110" s="19"/>
      <x:c r="P110" s="19"/>
      <x:c r="Q110" s="64"/>
      <x:c r="R110" s="64"/>
      <x:c r="S110" s="64"/>
      <x:c r="T110" s="64"/>
      <x:c r="U110" s="64"/>
      <x:c r="V110" s="64"/>
      <x:c r="W110" s="64"/>
      <x:c r="X110" s="79" t="str">
        <x:v>Spectro — Golden Spectro Cartridge Fork Fluid 15W</x:v>
      </x:c>
      <x:c r="Y110" s="64"/>
      <x:c r="Z110" s="64"/>
      <x:c r="AA110" s="64"/>
      <x:c r="AB110" s="64"/>
    </x:row>
    <x:row r="111">
      <x:c r="A111" s="19"/>
      <x:c r="B111" s="19"/>
      <x:c r="C111" s="19"/>
      <x:c r="D111" s="19"/>
      <x:c r="E111" s="19"/>
      <x:c r="F111" s="19"/>
      <x:c r="G111" s="19"/>
      <x:c r="H111" s="19"/>
      <x:c r="I111" s="19"/>
      <x:c r="J111" s="19"/>
      <x:c r="K111" s="19"/>
      <x:c r="L111" s="19"/>
      <x:c r="M111" s="19"/>
      <x:c r="N111" s="19"/>
      <x:c r="O111" s="19"/>
      <x:c r="P111" s="19"/>
      <x:c r="Q111" s="64"/>
      <x:c r="R111" s="64"/>
      <x:c r="S111" s="64"/>
      <x:c r="T111" s="64"/>
      <x:c r="U111" s="64"/>
      <x:c r="V111" s="64"/>
      <x:c r="W111" s="64"/>
      <x:c r="X111" s="79" t="str">
        <x:v>Spectro — Golden Spectro Cartridge Fork Fluid 20W</x:v>
      </x:c>
      <x:c r="Y111" s="64"/>
      <x:c r="Z111" s="64"/>
      <x:c r="AA111" s="64"/>
      <x:c r="AB111" s="64"/>
    </x:row>
    <x:row r="112">
      <x:c r="A112" s="19"/>
      <x:c r="B112" s="19"/>
      <x:c r="C112" s="19"/>
      <x:c r="D112" s="19"/>
      <x:c r="E112" s="19"/>
      <x:c r="F112" s="19"/>
      <x:c r="G112" s="19"/>
      <x:c r="H112" s="19"/>
      <x:c r="I112" s="19"/>
      <x:c r="J112" s="19"/>
      <x:c r="K112" s="19"/>
      <x:c r="L112" s="19"/>
      <x:c r="M112" s="19"/>
      <x:c r="N112" s="19"/>
      <x:c r="O112" s="19"/>
      <x:c r="P112" s="19"/>
      <x:c r="Q112" s="64"/>
      <x:c r="R112" s="64"/>
      <x:c r="S112" s="64"/>
      <x:c r="T112" s="64"/>
      <x:c r="U112" s="64"/>
      <x:c r="V112" s="64"/>
      <x:c r="W112" s="64"/>
      <x:c r="X112" s="79" t="str">
        <x:v>Torco — RFF Racing Fork Fluid 5</x:v>
      </x:c>
      <x:c r="Y112" s="64"/>
      <x:c r="Z112" s="64"/>
      <x:c r="AA112" s="64"/>
      <x:c r="AB112" s="64"/>
    </x:row>
    <x:row r="113">
      <x:c r="A113" s="19"/>
      <x:c r="B113" s="19"/>
      <x:c r="C113" s="19"/>
      <x:c r="D113" s="19"/>
      <x:c r="E113" s="19"/>
      <x:c r="F113" s="19"/>
      <x:c r="G113" s="19"/>
      <x:c r="H113" s="19"/>
      <x:c r="I113" s="19"/>
      <x:c r="J113" s="19"/>
      <x:c r="K113" s="19"/>
      <x:c r="L113" s="19"/>
      <x:c r="M113" s="19"/>
      <x:c r="N113" s="19"/>
      <x:c r="O113" s="19"/>
      <x:c r="P113" s="19"/>
      <x:c r="Q113" s="64"/>
      <x:c r="R113" s="64"/>
      <x:c r="S113" s="64"/>
      <x:c r="T113" s="64"/>
      <x:c r="U113" s="64"/>
      <x:c r="V113" s="64"/>
      <x:c r="W113" s="64"/>
      <x:c r="X113" s="79" t="str">
        <x:v>Torco — RFF Racing Fork Fluid 7</x:v>
      </x:c>
      <x:c r="Y113" s="64"/>
      <x:c r="Z113" s="64"/>
      <x:c r="AA113" s="64"/>
      <x:c r="AB113" s="64"/>
    </x:row>
    <x:row r="114">
      <x:c r="A114" s="19"/>
      <x:c r="B114" s="19"/>
      <x:c r="C114" s="19"/>
      <x:c r="D114" s="19"/>
      <x:c r="E114" s="19"/>
      <x:c r="F114" s="19"/>
      <x:c r="G114" s="19"/>
      <x:c r="H114" s="19"/>
      <x:c r="I114" s="19"/>
      <x:c r="J114" s="19"/>
      <x:c r="K114" s="19"/>
      <x:c r="L114" s="19"/>
      <x:c r="M114" s="19"/>
      <x:c r="N114" s="19"/>
      <x:c r="O114" s="19"/>
      <x:c r="P114" s="19"/>
      <x:c r="Q114" s="64"/>
      <x:c r="R114" s="64"/>
      <x:c r="S114" s="64"/>
      <x:c r="T114" s="64"/>
      <x:c r="U114" s="64"/>
      <x:c r="V114" s="64"/>
      <x:c r="W114" s="64"/>
      <x:c r="X114" s="79" t="str">
        <x:v>Torco — RFF Racing Fork Fluid 10</x:v>
      </x:c>
      <x:c r="Y114" s="64"/>
      <x:c r="Z114" s="64"/>
      <x:c r="AA114" s="64"/>
      <x:c r="AB114" s="64"/>
    </x:row>
    <x:row r="115">
      <x:c r="A115" s="19"/>
      <x:c r="B115" s="19"/>
      <x:c r="C115" s="19"/>
      <x:c r="D115" s="19"/>
      <x:c r="E115" s="19"/>
      <x:c r="F115" s="19"/>
      <x:c r="G115" s="19"/>
      <x:c r="H115" s="19"/>
      <x:c r="I115" s="19"/>
      <x:c r="J115" s="19"/>
      <x:c r="K115" s="19"/>
      <x:c r="L115" s="19"/>
      <x:c r="M115" s="19"/>
      <x:c r="N115" s="19"/>
      <x:c r="O115" s="19"/>
      <x:c r="P115" s="19"/>
      <x:c r="Q115" s="64"/>
      <x:c r="R115" s="64"/>
      <x:c r="S115" s="64"/>
      <x:c r="T115" s="64"/>
      <x:c r="U115" s="64"/>
      <x:c r="V115" s="64"/>
      <x:c r="W115" s="64"/>
      <x:c r="X115" s="79" t="str">
        <x:v>Torco — RFF Racing Fork Fluid 15</x:v>
      </x:c>
      <x:c r="Y115" s="64"/>
      <x:c r="Z115" s="64"/>
      <x:c r="AA115" s="64"/>
      <x:c r="AB115" s="64"/>
    </x:row>
    <x:row r="116">
      <x:c r="A116" s="19"/>
      <x:c r="B116" s="19"/>
      <x:c r="C116" s="19"/>
      <x:c r="D116" s="19"/>
      <x:c r="E116" s="19"/>
      <x:c r="F116" s="19"/>
      <x:c r="G116" s="19"/>
      <x:c r="H116" s="19"/>
      <x:c r="I116" s="19"/>
      <x:c r="J116" s="19"/>
      <x:c r="K116" s="19"/>
      <x:c r="L116" s="19"/>
      <x:c r="M116" s="19"/>
      <x:c r="N116" s="19"/>
      <x:c r="O116" s="19"/>
      <x:c r="P116" s="19"/>
      <x:c r="Q116" s="64"/>
      <x:c r="R116" s="64"/>
      <x:c r="S116" s="64"/>
      <x:c r="T116" s="64"/>
      <x:c r="U116" s="64"/>
      <x:c r="V116" s="64"/>
      <x:c r="W116" s="64"/>
      <x:c r="X116" s="79" t="str">
        <x:v>Torco — RFF Racing Fork Fluid 20</x:v>
      </x:c>
      <x:c r="Y116" s="64"/>
      <x:c r="Z116" s="64"/>
      <x:c r="AA116" s="64"/>
      <x:c r="AB116" s="64"/>
    </x:row>
    <x:row r="117">
      <x:c r="A117" s="19"/>
      <x:c r="B117" s="19"/>
      <x:c r="C117" s="19"/>
      <x:c r="D117" s="19"/>
      <x:c r="E117" s="19"/>
      <x:c r="F117" s="19"/>
      <x:c r="G117" s="19"/>
      <x:c r="H117" s="19"/>
      <x:c r="I117" s="19"/>
      <x:c r="J117" s="19"/>
      <x:c r="K117" s="19"/>
      <x:c r="L117" s="19"/>
      <x:c r="M117" s="19"/>
      <x:c r="N117" s="19"/>
      <x:c r="O117" s="19"/>
      <x:c r="P117" s="19"/>
      <x:c r="Q117" s="64"/>
      <x:c r="R117" s="64"/>
      <x:c r="S117" s="64"/>
      <x:c r="T117" s="64"/>
      <x:c r="U117" s="64"/>
      <x:c r="V117" s="64"/>
      <x:c r="W117" s="64"/>
      <x:c r="X117" s="79" t="str">
        <x:v>Torco — RSF Racing Shock Fluid Light</x:v>
      </x:c>
      <x:c r="Y117" s="64"/>
      <x:c r="Z117" s="64"/>
      <x:c r="AA117" s="64"/>
      <x:c r="AB117" s="64"/>
    </x:row>
    <x:row r="118">
      <x:c r="A118" s="19"/>
      <x:c r="B118" s="19"/>
      <x:c r="C118" s="19"/>
      <x:c r="D118" s="19"/>
      <x:c r="E118" s="19"/>
      <x:c r="F118" s="19"/>
      <x:c r="G118" s="19"/>
      <x:c r="H118" s="19"/>
      <x:c r="I118" s="19"/>
      <x:c r="J118" s="19"/>
      <x:c r="K118" s="19"/>
      <x:c r="L118" s="19"/>
      <x:c r="M118" s="19"/>
      <x:c r="N118" s="19"/>
      <x:c r="O118" s="19"/>
      <x:c r="P118" s="19"/>
      <x:c r="Q118" s="64"/>
      <x:c r="R118" s="64"/>
      <x:c r="S118" s="64"/>
      <x:c r="T118" s="64"/>
      <x:c r="U118" s="64"/>
      <x:c r="V118" s="64"/>
      <x:c r="W118" s="64"/>
      <x:c r="X118" s="79" t="str">
        <x:v>Torco — RSF Racing Shock Fluid Medium</x:v>
      </x:c>
      <x:c r="Y118" s="64"/>
      <x:c r="Z118" s="64"/>
      <x:c r="AA118" s="64"/>
      <x:c r="AB118" s="64"/>
    </x:row>
    <x:row r="119">
      <x:c r="A119" s="19"/>
      <x:c r="B119" s="19"/>
      <x:c r="C119" s="19"/>
      <x:c r="D119" s="19"/>
      <x:c r="E119" s="19"/>
      <x:c r="F119" s="19"/>
      <x:c r="G119" s="19"/>
      <x:c r="H119" s="19"/>
      <x:c r="I119" s="19"/>
      <x:c r="J119" s="19"/>
      <x:c r="K119" s="19"/>
      <x:c r="L119" s="19"/>
      <x:c r="M119" s="19"/>
      <x:c r="N119" s="19"/>
      <x:c r="O119" s="19"/>
      <x:c r="P119" s="19"/>
      <x:c r="Q119" s="64"/>
      <x:c r="R119" s="64"/>
      <x:c r="S119" s="64"/>
      <x:c r="T119" s="64"/>
      <x:c r="U119" s="64"/>
      <x:c r="V119" s="64"/>
      <x:c r="W119" s="64"/>
      <x:c r="X119" s="79" t="str">
        <x:v>WP — Fork Oil SAE 4</x:v>
      </x:c>
      <x:c r="Y119" s="64"/>
      <x:c r="Z119" s="64"/>
      <x:c r="AA119" s="64"/>
      <x:c r="AB119" s="64"/>
    </x:row>
    <x:row r="120">
      <x:c r="A120" s="19"/>
      <x:c r="B120" s="19"/>
      <x:c r="C120" s="19"/>
      <x:c r="D120" s="19"/>
      <x:c r="E120" s="19"/>
      <x:c r="F120" s="19"/>
      <x:c r="G120" s="19"/>
      <x:c r="H120" s="19"/>
      <x:c r="I120" s="19"/>
      <x:c r="J120" s="19"/>
      <x:c r="K120" s="19"/>
      <x:c r="L120" s="19"/>
      <x:c r="M120" s="19"/>
      <x:c r="N120" s="19"/>
      <x:c r="O120" s="19"/>
      <x:c r="P120" s="19"/>
      <x:c r="Q120" s="64"/>
      <x:c r="R120" s="64"/>
      <x:c r="S120" s="64"/>
      <x:c r="T120" s="64"/>
      <x:c r="U120" s="64"/>
      <x:c r="V120" s="64"/>
      <x:c r="W120" s="64"/>
      <x:c r="X120" s="79" t="str">
        <x:v>Yamaha — Suspension Oil 01</x:v>
      </x:c>
      <x:c r="Y120" s="64"/>
      <x:c r="Z120" s="64"/>
      <x:c r="AA120" s="64"/>
      <x:c r="AB120" s="64"/>
    </x:row>
    <x:row r="121">
      <x:c r="A121" s="19"/>
      <x:c r="B121" s="19"/>
      <x:c r="C121" s="19"/>
      <x:c r="D121" s="19"/>
      <x:c r="E121" s="19"/>
      <x:c r="F121" s="19"/>
      <x:c r="G121" s="19"/>
      <x:c r="H121" s="19"/>
      <x:c r="I121" s="19"/>
      <x:c r="J121" s="19"/>
      <x:c r="K121" s="19"/>
      <x:c r="L121" s="19"/>
      <x:c r="M121" s="19"/>
      <x:c r="N121" s="19"/>
      <x:c r="O121" s="19"/>
      <x:c r="P121" s="19"/>
      <x:c r="Q121" s="64"/>
      <x:c r="R121" s="64"/>
      <x:c r="S121" s="64"/>
      <x:c r="T121" s="64"/>
      <x:c r="U121" s="64"/>
      <x:c r="V121" s="64"/>
      <x:c r="W121" s="64"/>
      <x:c r="X121" s="79" t="str">
        <x:v>Yamaha — Suspension Oil M1</x:v>
      </x:c>
      <x:c r="Y121" s="64"/>
      <x:c r="Z121" s="64"/>
      <x:c r="AA121" s="64"/>
      <x:c r="AB121" s="64"/>
    </x:row>
    <x:row r="122">
      <x:c r="A122" s="19"/>
      <x:c r="B122" s="19"/>
      <x:c r="C122" s="19"/>
      <x:c r="D122" s="19"/>
      <x:c r="E122" s="19"/>
      <x:c r="F122" s="19"/>
      <x:c r="G122" s="19"/>
      <x:c r="H122" s="19"/>
      <x:c r="I122" s="19"/>
      <x:c r="J122" s="19"/>
      <x:c r="K122" s="19"/>
      <x:c r="L122" s="19"/>
      <x:c r="M122" s="19"/>
      <x:c r="N122" s="19"/>
      <x:c r="O122" s="19"/>
      <x:c r="P122" s="19"/>
      <x:c r="Q122" s="64"/>
      <x:c r="R122" s="64"/>
      <x:c r="S122" s="64"/>
      <x:c r="T122" s="64"/>
      <x:c r="U122" s="64"/>
      <x:c r="V122" s="64"/>
      <x:c r="W122" s="64"/>
      <x:c r="X122" s="64"/>
      <x:c r="Y122" s="64"/>
      <x:c r="Z122" s="64"/>
      <x:c r="AA122" s="64"/>
      <x:c r="AB122" s="64"/>
    </x:row>
    <x:row r="123">
      <x:c r="A123" s="19"/>
      <x:c r="B123" s="19"/>
      <x:c r="C123" s="19"/>
      <x:c r="D123" s="19"/>
      <x:c r="E123" s="19"/>
      <x:c r="F123" s="19"/>
      <x:c r="G123" s="19"/>
      <x:c r="H123" s="19"/>
      <x:c r="I123" s="19"/>
      <x:c r="J123" s="19"/>
      <x:c r="K123" s="19"/>
      <x:c r="L123" s="19"/>
      <x:c r="M123" s="19"/>
      <x:c r="N123" s="19"/>
      <x:c r="O123" s="19"/>
      <x:c r="P123" s="19"/>
      <x:c r="Q123" s="64"/>
      <x:c r="R123" s="64"/>
      <x:c r="S123" s="64"/>
      <x:c r="T123" s="64"/>
      <x:c r="U123" s="64"/>
      <x:c r="V123" s="64"/>
      <x:c r="W123" s="64"/>
      <x:c r="X123" s="64"/>
      <x:c r="Y123" s="64"/>
      <x:c r="Z123" s="64"/>
      <x:c r="AA123" s="64"/>
      <x:c r="AB123" s="64"/>
    </x:row>
    <x:row r="124">
      <x:c r="A124" s="19"/>
      <x:c r="B124" s="19"/>
      <x:c r="C124" s="19"/>
      <x:c r="D124" s="19"/>
      <x:c r="E124" s="19"/>
      <x:c r="F124" s="19"/>
      <x:c r="G124" s="19"/>
      <x:c r="H124" s="19"/>
      <x:c r="I124" s="19"/>
      <x:c r="J124" s="19"/>
      <x:c r="K124" s="19"/>
      <x:c r="L124" s="19"/>
      <x:c r="M124" s="19"/>
      <x:c r="N124" s="19"/>
      <x:c r="O124" s="19"/>
      <x:c r="P124" s="19"/>
      <x:c r="Q124" s="64"/>
      <x:c r="R124" s="64"/>
      <x:c r="S124" s="64"/>
      <x:c r="T124" s="64"/>
      <x:c r="U124" s="64"/>
      <x:c r="V124" s="64"/>
      <x:c r="W124" s="64"/>
      <x:c r="X124" s="64"/>
      <x:c r="Y124" s="64"/>
      <x:c r="Z124" s="64"/>
      <x:c r="AA124" s="64"/>
      <x:c r="AB124" s="64"/>
    </x:row>
    <x:row r="125">
      <x:c r="A125" s="19"/>
      <x:c r="B125" s="19"/>
      <x:c r="C125" s="19"/>
      <x:c r="D125" s="19"/>
      <x:c r="E125" s="19"/>
      <x:c r="F125" s="19"/>
      <x:c r="G125" s="19"/>
      <x:c r="H125" s="19"/>
      <x:c r="I125" s="19"/>
      <x:c r="J125" s="19"/>
      <x:c r="K125" s="19"/>
      <x:c r="L125" s="19"/>
      <x:c r="M125" s="19"/>
      <x:c r="N125" s="19"/>
      <x:c r="O125" s="19"/>
      <x:c r="P125" s="19"/>
      <x:c r="Q125" s="64"/>
      <x:c r="R125" s="64"/>
      <x:c r="S125" s="64"/>
      <x:c r="T125" s="64"/>
      <x:c r="U125" s="64"/>
      <x:c r="V125" s="64"/>
      <x:c r="W125" s="64"/>
      <x:c r="X125" s="64"/>
      <x:c r="Y125" s="64"/>
      <x:c r="Z125" s="64"/>
      <x:c r="AA125" s="64"/>
      <x:c r="AB125" s="64"/>
    </x:row>
    <x:row r="126">
      <x:c r="A126" s="19"/>
      <x:c r="B126" s="19"/>
      <x:c r="C126" s="19"/>
      <x:c r="D126" s="19"/>
      <x:c r="E126" s="19"/>
      <x:c r="F126" s="19"/>
      <x:c r="G126" s="19"/>
      <x:c r="H126" s="19"/>
      <x:c r="I126" s="19"/>
      <x:c r="J126" s="19"/>
      <x:c r="K126" s="19"/>
      <x:c r="L126" s="19"/>
      <x:c r="M126" s="19"/>
      <x:c r="N126" s="19"/>
      <x:c r="O126" s="19"/>
      <x:c r="P126" s="19"/>
      <x:c r="Q126" s="64"/>
      <x:c r="R126" s="64"/>
      <x:c r="S126" s="64"/>
      <x:c r="T126" s="64"/>
      <x:c r="U126" s="64"/>
      <x:c r="V126" s="64"/>
      <x:c r="W126" s="64"/>
      <x:c r="X126" s="64"/>
      <x:c r="Y126" s="64"/>
      <x:c r="Z126" s="64"/>
      <x:c r="AA126" s="64"/>
      <x:c r="AB126" s="64"/>
    </x:row>
    <x:row r="127">
      <x:c r="A127" s="19"/>
      <x:c r="B127" s="19"/>
      <x:c r="C127" s="19"/>
      <x:c r="D127" s="19"/>
      <x:c r="E127" s="19"/>
      <x:c r="F127" s="19"/>
      <x:c r="G127" s="19"/>
      <x:c r="H127" s="19"/>
      <x:c r="I127" s="19"/>
      <x:c r="J127" s="19"/>
      <x:c r="K127" s="19"/>
      <x:c r="L127" s="19"/>
      <x:c r="M127" s="19"/>
      <x:c r="N127" s="19"/>
      <x:c r="O127" s="19"/>
      <x:c r="P127" s="19"/>
      <x:c r="Q127" s="64"/>
      <x:c r="R127" s="64"/>
      <x:c r="S127" s="64"/>
      <x:c r="T127" s="64"/>
      <x:c r="U127" s="64"/>
      <x:c r="V127" s="64"/>
      <x:c r="W127" s="64"/>
      <x:c r="X127" s="64"/>
      <x:c r="Y127" s="64"/>
      <x:c r="Z127" s="64"/>
      <x:c r="AA127" s="64"/>
      <x:c r="AB127" s="64"/>
    </x:row>
    <x:row r="128">
      <x:c r="A128" s="19"/>
      <x:c r="B128" s="19"/>
      <x:c r="C128" s="19"/>
      <x:c r="D128" s="19"/>
      <x:c r="E128" s="19"/>
      <x:c r="F128" s="19"/>
      <x:c r="G128" s="19"/>
      <x:c r="H128" s="19"/>
      <x:c r="I128" s="19"/>
      <x:c r="J128" s="19"/>
      <x:c r="K128" s="19"/>
      <x:c r="L128" s="19"/>
      <x:c r="M128" s="19"/>
      <x:c r="N128" s="19"/>
      <x:c r="O128" s="19"/>
      <x:c r="P128" s="19"/>
      <x:c r="Q128" s="64"/>
      <x:c r="R128" s="64"/>
      <x:c r="S128" s="64"/>
      <x:c r="T128" s="64"/>
      <x:c r="U128" s="64"/>
      <x:c r="V128" s="64"/>
      <x:c r="W128" s="64"/>
      <x:c r="X128" s="64"/>
      <x:c r="Y128" s="64"/>
      <x:c r="Z128" s="64"/>
      <x:c r="AA128" s="64"/>
      <x:c r="AB128" s="64"/>
    </x:row>
    <x:row r="129">
      <x:c r="A129" s="19"/>
      <x:c r="B129" s="19"/>
      <x:c r="C129" s="19"/>
      <x:c r="D129" s="19"/>
      <x:c r="E129" s="19"/>
      <x:c r="F129" s="19"/>
      <x:c r="G129" s="19"/>
      <x:c r="H129" s="19"/>
      <x:c r="I129" s="19"/>
      <x:c r="J129" s="19"/>
      <x:c r="K129" s="19"/>
      <x:c r="L129" s="19"/>
      <x:c r="M129" s="19"/>
      <x:c r="N129" s="19"/>
      <x:c r="O129" s="19"/>
      <x:c r="P129" s="19"/>
      <x:c r="Q129" s="64"/>
      <x:c r="R129" s="64"/>
      <x:c r="S129" s="64"/>
      <x:c r="T129" s="64"/>
      <x:c r="U129" s="64"/>
      <x:c r="V129" s="64"/>
      <x:c r="W129" s="64"/>
      <x:c r="X129" s="64"/>
      <x:c r="Y129" s="64"/>
      <x:c r="Z129" s="64"/>
      <x:c r="AA129" s="64"/>
      <x:c r="AB129" s="64"/>
    </x:row>
    <x:row r="130">
      <x:c r="A130" s="19"/>
      <x:c r="B130" s="19"/>
      <x:c r="C130" s="19"/>
      <x:c r="D130" s="19"/>
      <x:c r="E130" s="19"/>
      <x:c r="F130" s="19"/>
      <x:c r="G130" s="19"/>
      <x:c r="H130" s="19"/>
      <x:c r="I130" s="19"/>
      <x:c r="J130" s="19"/>
      <x:c r="K130" s="19"/>
      <x:c r="L130" s="19"/>
      <x:c r="M130" s="19"/>
      <x:c r="N130" s="19"/>
      <x:c r="O130" s="19"/>
      <x:c r="P130" s="19"/>
      <x:c r="Q130" s="64"/>
      <x:c r="R130" s="64"/>
      <x:c r="S130" s="64"/>
      <x:c r="T130" s="64"/>
      <x:c r="U130" s="64"/>
      <x:c r="V130" s="64"/>
      <x:c r="W130" s="64"/>
      <x:c r="X130" s="64"/>
      <x:c r="Y130" s="64"/>
      <x:c r="Z130" s="64"/>
      <x:c r="AA130" s="64"/>
      <x:c r="AB130" s="64"/>
    </x:row>
    <x:row r="131">
      <x:c r="A131" s="19"/>
      <x:c r="B131" s="19"/>
      <x:c r="C131" s="19"/>
      <x:c r="D131" s="19"/>
      <x:c r="E131" s="19"/>
      <x:c r="F131" s="19"/>
      <x:c r="G131" s="19"/>
      <x:c r="H131" s="19"/>
      <x:c r="I131" s="19"/>
      <x:c r="J131" s="19"/>
      <x:c r="K131" s="19"/>
      <x:c r="L131" s="19"/>
      <x:c r="M131" s="19"/>
      <x:c r="N131" s="19"/>
      <x:c r="O131" s="19"/>
      <x:c r="P131" s="19"/>
      <x:c r="Q131" s="64"/>
      <x:c r="R131" s="64"/>
      <x:c r="S131" s="64"/>
      <x:c r="T131" s="64"/>
      <x:c r="U131" s="64"/>
      <x:c r="V131" s="64"/>
      <x:c r="W131" s="64"/>
      <x:c r="X131" s="64"/>
      <x:c r="Y131" s="64"/>
      <x:c r="Z131" s="64"/>
      <x:c r="AA131" s="64"/>
      <x:c r="AB131" s="64"/>
    </x:row>
    <x:row r="132">
      <x:c r="A132" s="19"/>
      <x:c r="B132" s="19"/>
      <x:c r="C132" s="19"/>
      <x:c r="D132" s="19"/>
      <x:c r="E132" s="19"/>
      <x:c r="F132" s="19"/>
      <x:c r="G132" s="19"/>
      <x:c r="H132" s="19"/>
      <x:c r="I132" s="19"/>
      <x:c r="J132" s="19"/>
      <x:c r="K132" s="19"/>
      <x:c r="L132" s="19"/>
      <x:c r="M132" s="19"/>
      <x:c r="N132" s="19"/>
      <x:c r="O132" s="19"/>
      <x:c r="P132" s="19"/>
      <x:c r="Q132" s="64"/>
      <x:c r="R132" s="64"/>
      <x:c r="S132" s="64"/>
      <x:c r="T132" s="64"/>
      <x:c r="U132" s="64"/>
      <x:c r="V132" s="64"/>
      <x:c r="W132" s="64"/>
      <x:c r="X132" s="64"/>
      <x:c r="Y132" s="64"/>
      <x:c r="Z132" s="64"/>
      <x:c r="AA132" s="64"/>
      <x:c r="AB132" s="64"/>
    </x:row>
    <x:row r="133">
      <x:c r="A133" s="19"/>
      <x:c r="B133" s="19"/>
      <x:c r="C133" s="19"/>
      <x:c r="D133" s="19"/>
      <x:c r="E133" s="19"/>
      <x:c r="F133" s="19"/>
      <x:c r="G133" s="19"/>
      <x:c r="H133" s="19"/>
      <x:c r="I133" s="19"/>
      <x:c r="J133" s="19"/>
      <x:c r="K133" s="19"/>
      <x:c r="L133" s="19"/>
      <x:c r="M133" s="19"/>
      <x:c r="N133" s="19"/>
      <x:c r="O133" s="19"/>
      <x:c r="P133" s="19"/>
      <x:c r="Q133" s="64"/>
      <x:c r="R133" s="64"/>
      <x:c r="S133" s="64"/>
      <x:c r="T133" s="64"/>
      <x:c r="U133" s="64"/>
      <x:c r="V133" s="64"/>
      <x:c r="W133" s="64"/>
      <x:c r="X133" s="64"/>
      <x:c r="Y133" s="64"/>
      <x:c r="Z133" s="64"/>
      <x:c r="AA133" s="64"/>
      <x:c r="AB133" s="64"/>
    </x:row>
    <x:row r="134">
      <x:c r="A134" s="19"/>
      <x:c r="B134" s="19"/>
      <x:c r="C134" s="19"/>
      <x:c r="D134" s="19"/>
      <x:c r="E134" s="19"/>
      <x:c r="F134" s="19"/>
      <x:c r="G134" s="19"/>
      <x:c r="H134" s="19"/>
      <x:c r="I134" s="19"/>
      <x:c r="J134" s="19"/>
      <x:c r="K134" s="19"/>
      <x:c r="L134" s="19"/>
      <x:c r="M134" s="19"/>
      <x:c r="N134" s="19"/>
      <x:c r="O134" s="19"/>
      <x:c r="P134" s="19"/>
      <x:c r="Q134" s="64"/>
      <x:c r="R134" s="64"/>
      <x:c r="S134" s="64"/>
      <x:c r="T134" s="64"/>
      <x:c r="U134" s="64"/>
      <x:c r="V134" s="64"/>
      <x:c r="W134" s="64"/>
      <x:c r="X134" s="64"/>
      <x:c r="Y134" s="64"/>
      <x:c r="Z134" s="64"/>
      <x:c r="AA134" s="64"/>
      <x:c r="AB134" s="64"/>
    </x:row>
    <x:row r="135">
      <x:c r="A135" s="19"/>
      <x:c r="B135" s="19"/>
      <x:c r="C135" s="19"/>
      <x:c r="D135" s="19"/>
      <x:c r="E135" s="19"/>
      <x:c r="F135" s="19"/>
      <x:c r="G135" s="19"/>
      <x:c r="H135" s="19"/>
      <x:c r="I135" s="19"/>
      <x:c r="J135" s="19"/>
      <x:c r="K135" s="19"/>
      <x:c r="L135" s="19"/>
      <x:c r="M135" s="19"/>
      <x:c r="N135" s="19"/>
      <x:c r="O135" s="19"/>
      <x:c r="P135" s="19"/>
      <x:c r="Q135" s="64"/>
      <x:c r="R135" s="64"/>
      <x:c r="S135" s="64"/>
      <x:c r="T135" s="64"/>
      <x:c r="U135" s="64"/>
      <x:c r="V135" s="64"/>
      <x:c r="W135" s="64"/>
      <x:c r="X135" s="64"/>
      <x:c r="Y135" s="64"/>
      <x:c r="Z135" s="64"/>
      <x:c r="AA135" s="64"/>
      <x:c r="AB135" s="64"/>
    </x:row>
    <x:row r="136">
      <x:c r="A136" s="19"/>
      <x:c r="B136" s="19"/>
      <x:c r="C136" s="19"/>
      <x:c r="D136" s="19"/>
      <x:c r="E136" s="19"/>
      <x:c r="F136" s="19"/>
      <x:c r="G136" s="19"/>
      <x:c r="H136" s="19"/>
      <x:c r="I136" s="19"/>
      <x:c r="J136" s="19"/>
      <x:c r="K136" s="19"/>
      <x:c r="L136" s="19"/>
      <x:c r="M136" s="19"/>
      <x:c r="N136" s="19"/>
      <x:c r="O136" s="19"/>
      <x:c r="P136" s="19"/>
      <x:c r="Q136" s="64"/>
      <x:c r="R136" s="64"/>
      <x:c r="S136" s="64"/>
      <x:c r="T136" s="64"/>
      <x:c r="U136" s="64"/>
      <x:c r="V136" s="64"/>
      <x:c r="W136" s="64"/>
      <x:c r="X136" s="64"/>
      <x:c r="Y136" s="64"/>
      <x:c r="Z136" s="64"/>
      <x:c r="AA136" s="64"/>
      <x:c r="AB136" s="64"/>
    </x:row>
    <x:row r="137">
      <x:c r="A137" s="19"/>
      <x:c r="B137" s="19"/>
      <x:c r="C137" s="19"/>
      <x:c r="D137" s="19"/>
      <x:c r="E137" s="19"/>
      <x:c r="F137" s="19"/>
      <x:c r="G137" s="19"/>
      <x:c r="H137" s="19"/>
      <x:c r="I137" s="19"/>
      <x:c r="J137" s="19"/>
      <x:c r="K137" s="19"/>
      <x:c r="L137" s="19"/>
      <x:c r="M137" s="19"/>
      <x:c r="N137" s="19"/>
      <x:c r="O137" s="19"/>
      <x:c r="P137" s="19"/>
      <x:c r="Q137" s="64"/>
      <x:c r="R137" s="64"/>
      <x:c r="S137" s="64"/>
      <x:c r="T137" s="64"/>
      <x:c r="U137" s="64"/>
      <x:c r="V137" s="64"/>
      <x:c r="W137" s="64"/>
      <x:c r="X137" s="64"/>
      <x:c r="Y137" s="64"/>
      <x:c r="Z137" s="64"/>
      <x:c r="AA137" s="64"/>
      <x:c r="AB137" s="64"/>
    </x:row>
    <x:row r="138">
      <x:c r="A138" s="19"/>
      <x:c r="B138" s="19"/>
      <x:c r="C138" s="19"/>
      <x:c r="D138" s="19"/>
      <x:c r="E138" s="19"/>
      <x:c r="F138" s="19"/>
      <x:c r="G138" s="19"/>
      <x:c r="H138" s="19"/>
      <x:c r="I138" s="19"/>
      <x:c r="J138" s="19"/>
      <x:c r="K138" s="19"/>
      <x:c r="L138" s="19"/>
      <x:c r="M138" s="19"/>
      <x:c r="N138" s="19"/>
      <x:c r="O138" s="19"/>
      <x:c r="P138" s="19"/>
      <x:c r="Q138" s="64"/>
      <x:c r="R138" s="64"/>
      <x:c r="S138" s="64"/>
      <x:c r="T138" s="64"/>
      <x:c r="U138" s="64"/>
      <x:c r="V138" s="64"/>
      <x:c r="W138" s="64"/>
      <x:c r="X138" s="64"/>
      <x:c r="Y138" s="64"/>
      <x:c r="Z138" s="64"/>
      <x:c r="AA138" s="64"/>
      <x:c r="AB138" s="64"/>
    </x:row>
    <x:row r="139">
      <x:c r="A139" s="19"/>
      <x:c r="B139" s="19"/>
      <x:c r="C139" s="19"/>
      <x:c r="D139" s="19"/>
      <x:c r="E139" s="19"/>
      <x:c r="F139" s="19"/>
      <x:c r="G139" s="19"/>
      <x:c r="H139" s="19"/>
      <x:c r="I139" s="19"/>
      <x:c r="J139" s="19"/>
      <x:c r="K139" s="19"/>
      <x:c r="L139" s="19"/>
      <x:c r="M139" s="19"/>
      <x:c r="N139" s="19"/>
      <x:c r="O139" s="19"/>
      <x:c r="P139" s="19"/>
      <x:c r="Q139" s="64"/>
      <x:c r="R139" s="64"/>
      <x:c r="S139" s="64"/>
      <x:c r="T139" s="64"/>
      <x:c r="U139" s="64"/>
      <x:c r="V139" s="64"/>
      <x:c r="W139" s="64"/>
      <x:c r="X139" s="64"/>
      <x:c r="Y139" s="64"/>
      <x:c r="Z139" s="64"/>
      <x:c r="AA139" s="64"/>
      <x:c r="AB139" s="64"/>
    </x:row>
    <x:row r="140">
      <x:c r="A140" s="19"/>
      <x:c r="B140" s="19"/>
      <x:c r="C140" s="19"/>
      <x:c r="D140" s="19"/>
      <x:c r="E140" s="19"/>
      <x:c r="F140" s="19"/>
      <x:c r="G140" s="19"/>
      <x:c r="H140" s="19"/>
      <x:c r="I140" s="19"/>
      <x:c r="J140" s="19"/>
      <x:c r="K140" s="19"/>
      <x:c r="L140" s="19"/>
      <x:c r="M140" s="19"/>
      <x:c r="N140" s="19"/>
      <x:c r="O140" s="19"/>
      <x:c r="P140" s="19"/>
      <x:c r="Q140" s="64"/>
      <x:c r="R140" s="64"/>
      <x:c r="S140" s="64"/>
      <x:c r="T140" s="64"/>
      <x:c r="U140" s="64"/>
      <x:c r="V140" s="64"/>
      <x:c r="W140" s="64"/>
      <x:c r="X140" s="64"/>
      <x:c r="Y140" s="64"/>
      <x:c r="Z140" s="64"/>
      <x:c r="AA140" s="64"/>
      <x:c r="AB140" s="64"/>
    </x:row>
    <x:row r="141">
      <x:c r="A141" s="19"/>
      <x:c r="B141" s="19"/>
      <x:c r="C141" s="19"/>
      <x:c r="D141" s="19"/>
      <x:c r="E141" s="19"/>
      <x:c r="F141" s="19"/>
      <x:c r="G141" s="19"/>
      <x:c r="H141" s="19"/>
      <x:c r="I141" s="19"/>
      <x:c r="J141" s="19"/>
      <x:c r="K141" s="19"/>
      <x:c r="L141" s="19"/>
      <x:c r="M141" s="19"/>
      <x:c r="N141" s="19"/>
      <x:c r="O141" s="19"/>
      <x:c r="P141" s="19"/>
      <x:c r="Q141" s="64"/>
      <x:c r="R141" s="64"/>
      <x:c r="S141" s="64"/>
      <x:c r="T141" s="64"/>
      <x:c r="U141" s="64"/>
      <x:c r="V141" s="64"/>
      <x:c r="W141" s="64"/>
      <x:c r="X141" s="64"/>
      <x:c r="Y141" s="64"/>
      <x:c r="Z141" s="64"/>
      <x:c r="AA141" s="64"/>
      <x:c r="AB141" s="64"/>
    </x:row>
    <x:row r="142">
      <x:c r="A142" s="19"/>
      <x:c r="B142" s="19"/>
      <x:c r="C142" s="19"/>
      <x:c r="D142" s="19"/>
      <x:c r="E142" s="19"/>
      <x:c r="F142" s="19"/>
      <x:c r="G142" s="19"/>
      <x:c r="H142" s="19"/>
      <x:c r="I142" s="19"/>
      <x:c r="J142" s="19"/>
      <x:c r="K142" s="19"/>
      <x:c r="L142" s="19"/>
      <x:c r="M142" s="19"/>
      <x:c r="N142" s="19"/>
      <x:c r="O142" s="19"/>
      <x:c r="P142" s="19"/>
      <x:c r="Q142" s="64"/>
      <x:c r="R142" s="64"/>
      <x:c r="S142" s="64"/>
      <x:c r="T142" s="64"/>
      <x:c r="U142" s="64"/>
      <x:c r="V142" s="64"/>
      <x:c r="W142" s="64"/>
      <x:c r="X142" s="64"/>
      <x:c r="Y142" s="64"/>
      <x:c r="Z142" s="64"/>
      <x:c r="AA142" s="64"/>
      <x:c r="AB142" s="64"/>
    </x:row>
    <x:row r="143">
      <x:c r="A143" s="19"/>
      <x:c r="B143" s="19"/>
      <x:c r="C143" s="19"/>
      <x:c r="D143" s="19"/>
      <x:c r="E143" s="19"/>
      <x:c r="F143" s="19"/>
      <x:c r="G143" s="19"/>
      <x:c r="H143" s="19"/>
      <x:c r="I143" s="19"/>
      <x:c r="J143" s="19"/>
      <x:c r="K143" s="19"/>
      <x:c r="L143" s="19"/>
      <x:c r="M143" s="19"/>
      <x:c r="N143" s="19"/>
      <x:c r="O143" s="19"/>
      <x:c r="P143" s="19"/>
      <x:c r="Q143" s="64"/>
      <x:c r="R143" s="64"/>
      <x:c r="S143" s="64"/>
      <x:c r="T143" s="64"/>
      <x:c r="U143" s="64"/>
      <x:c r="V143" s="64"/>
      <x:c r="W143" s="64"/>
      <x:c r="X143" s="64"/>
      <x:c r="Y143" s="64"/>
      <x:c r="Z143" s="64"/>
      <x:c r="AA143" s="64"/>
      <x:c r="AB143" s="64"/>
    </x:row>
    <x:row r="144">
      <x:c r="A144" s="19"/>
      <x:c r="B144" s="19"/>
      <x:c r="C144" s="19"/>
      <x:c r="D144" s="19"/>
      <x:c r="E144" s="19"/>
      <x:c r="F144" s="19"/>
      <x:c r="G144" s="19"/>
      <x:c r="H144" s="19"/>
      <x:c r="I144" s="19"/>
      <x:c r="J144" s="19"/>
      <x:c r="K144" s="19"/>
      <x:c r="L144" s="19"/>
      <x:c r="M144" s="19"/>
      <x:c r="N144" s="19"/>
      <x:c r="O144" s="19"/>
      <x:c r="P144" s="19"/>
      <x:c r="Q144" s="64"/>
      <x:c r="R144" s="64"/>
      <x:c r="S144" s="64"/>
      <x:c r="T144" s="64"/>
      <x:c r="U144" s="64"/>
      <x:c r="V144" s="64"/>
      <x:c r="W144" s="64"/>
      <x:c r="X144" s="64"/>
      <x:c r="Y144" s="64"/>
      <x:c r="Z144" s="64"/>
      <x:c r="AA144" s="64"/>
      <x:c r="AB144" s="64"/>
    </x:row>
    <x:row r="145">
      <x:c r="A145" s="19"/>
      <x:c r="B145" s="19"/>
      <x:c r="C145" s="19"/>
      <x:c r="D145" s="19"/>
      <x:c r="E145" s="19"/>
      <x:c r="F145" s="19"/>
      <x:c r="G145" s="19"/>
      <x:c r="H145" s="19"/>
      <x:c r="I145" s="19"/>
      <x:c r="J145" s="19"/>
      <x:c r="K145" s="19"/>
      <x:c r="L145" s="19"/>
      <x:c r="M145" s="19"/>
      <x:c r="N145" s="19"/>
      <x:c r="O145" s="19"/>
      <x:c r="P145" s="19"/>
      <x:c r="Q145" s="64"/>
      <x:c r="R145" s="64"/>
      <x:c r="S145" s="64"/>
      <x:c r="T145" s="64"/>
      <x:c r="U145" s="64"/>
      <x:c r="V145" s="64"/>
      <x:c r="W145" s="64"/>
      <x:c r="X145" s="64"/>
      <x:c r="Y145" s="64"/>
      <x:c r="Z145" s="64"/>
      <x:c r="AA145" s="64"/>
      <x:c r="AB145" s="64"/>
    </x:row>
    <x:row r="146">
      <x:c r="A146" s="19"/>
      <x:c r="B146" s="19"/>
      <x:c r="C146" s="19"/>
      <x:c r="D146" s="19"/>
      <x:c r="E146" s="19"/>
      <x:c r="F146" s="19"/>
      <x:c r="G146" s="19"/>
      <x:c r="H146" s="19"/>
      <x:c r="I146" s="19"/>
      <x:c r="J146" s="19"/>
      <x:c r="K146" s="19"/>
      <x:c r="L146" s="19"/>
      <x:c r="M146" s="19"/>
      <x:c r="N146" s="19"/>
      <x:c r="O146" s="19"/>
      <x:c r="P146" s="19"/>
      <x:c r="Q146" s="64"/>
      <x:c r="R146" s="64"/>
      <x:c r="S146" s="64"/>
      <x:c r="T146" s="64"/>
      <x:c r="U146" s="64"/>
      <x:c r="V146" s="64"/>
      <x:c r="W146" s="64"/>
      <x:c r="X146" s="64"/>
      <x:c r="Y146" s="64"/>
      <x:c r="Z146" s="64"/>
      <x:c r="AA146" s="64"/>
      <x:c r="AB146" s="64"/>
    </x:row>
    <x:row r="147">
      <x:c r="A147" s="19"/>
      <x:c r="B147" s="19"/>
      <x:c r="C147" s="19"/>
      <x:c r="D147" s="19"/>
      <x:c r="E147" s="19"/>
      <x:c r="F147" s="19"/>
      <x:c r="G147" s="19"/>
      <x:c r="H147" s="19"/>
      <x:c r="I147" s="19"/>
      <x:c r="J147" s="19"/>
      <x:c r="K147" s="19"/>
      <x:c r="L147" s="19"/>
      <x:c r="M147" s="19"/>
      <x:c r="N147" s="19"/>
      <x:c r="O147" s="19"/>
      <x:c r="P147" s="19"/>
      <x:c r="Q147" s="64"/>
      <x:c r="R147" s="64"/>
      <x:c r="S147" s="64"/>
      <x:c r="T147" s="64"/>
      <x:c r="U147" s="64"/>
      <x:c r="V147" s="64"/>
      <x:c r="W147" s="64"/>
      <x:c r="X147" s="64"/>
      <x:c r="Y147" s="64"/>
      <x:c r="Z147" s="64"/>
      <x:c r="AA147" s="64"/>
      <x:c r="AB147" s="64"/>
    </x:row>
    <x:row r="148">
      <x:c r="A148" s="19"/>
      <x:c r="B148" s="19"/>
      <x:c r="C148" s="19"/>
      <x:c r="D148" s="19"/>
      <x:c r="E148" s="19"/>
      <x:c r="F148" s="19"/>
      <x:c r="G148" s="19"/>
      <x:c r="H148" s="19"/>
      <x:c r="I148" s="19"/>
      <x:c r="J148" s="19"/>
      <x:c r="K148" s="19"/>
      <x:c r="L148" s="19"/>
      <x:c r="M148" s="19"/>
      <x:c r="N148" s="19"/>
      <x:c r="O148" s="19"/>
      <x:c r="P148" s="19"/>
      <x:c r="Q148" s="64"/>
      <x:c r="R148" s="64"/>
      <x:c r="S148" s="64"/>
      <x:c r="T148" s="64"/>
      <x:c r="U148" s="64"/>
      <x:c r="V148" s="64"/>
      <x:c r="W148" s="64"/>
      <x:c r="X148" s="64"/>
      <x:c r="Y148" s="64"/>
      <x:c r="Z148" s="64"/>
      <x:c r="AA148" s="64"/>
      <x:c r="AB148" s="64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19"/>
      <x:c r="J149" s="19"/>
      <x:c r="K149" s="19"/>
      <x:c r="L149" s="19"/>
      <x:c r="M149" s="19"/>
      <x:c r="N149" s="19"/>
      <x:c r="O149" s="19"/>
      <x:c r="P149" s="19"/>
      <x:c r="Q149" s="64"/>
      <x:c r="R149" s="64"/>
      <x:c r="S149" s="64"/>
      <x:c r="T149" s="64"/>
      <x:c r="U149" s="64"/>
      <x:c r="V149" s="64"/>
      <x:c r="W149" s="64"/>
      <x:c r="X149" s="64"/>
      <x:c r="Y149" s="64"/>
      <x:c r="Z149" s="64"/>
      <x:c r="AA149" s="64"/>
      <x:c r="AB149" s="64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19"/>
      <x:c r="J150" s="19"/>
      <x:c r="K150" s="19"/>
      <x:c r="L150" s="19"/>
      <x:c r="M150" s="19"/>
      <x:c r="N150" s="19"/>
      <x:c r="O150" s="19"/>
      <x:c r="P150" s="19"/>
      <x:c r="Q150" s="64"/>
      <x:c r="R150" s="64"/>
      <x:c r="S150" s="64"/>
      <x:c r="T150" s="64"/>
      <x:c r="U150" s="64"/>
      <x:c r="V150" s="64"/>
      <x:c r="W150" s="64"/>
      <x:c r="X150" s="64"/>
      <x:c r="Y150" s="64"/>
      <x:c r="Z150" s="64"/>
      <x:c r="AA150" s="64"/>
      <x:c r="AB150" s="64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19"/>
      <x:c r="J151" s="19"/>
      <x:c r="K151" s="19"/>
      <x:c r="L151" s="19"/>
      <x:c r="M151" s="19"/>
      <x:c r="N151" s="19"/>
      <x:c r="O151" s="19"/>
      <x:c r="P151" s="19"/>
      <x:c r="Q151" s="64"/>
      <x:c r="R151" s="64"/>
      <x:c r="S151" s="64"/>
      <x:c r="T151" s="64"/>
      <x:c r="U151" s="64"/>
      <x:c r="V151" s="64"/>
      <x:c r="W151" s="64"/>
      <x:c r="X151" s="64"/>
      <x:c r="Y151" s="64"/>
      <x:c r="Z151" s="64"/>
      <x:c r="AA151" s="64"/>
      <x:c r="AB151" s="64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19"/>
      <x:c r="J152" s="19"/>
      <x:c r="K152" s="19"/>
      <x:c r="L152" s="19"/>
      <x:c r="M152" s="19"/>
      <x:c r="N152" s="19"/>
      <x:c r="O152" s="19"/>
      <x:c r="P152" s="19"/>
      <x:c r="Q152" s="64"/>
      <x:c r="R152" s="64"/>
      <x:c r="S152" s="64"/>
      <x:c r="T152" s="64"/>
      <x:c r="U152" s="64"/>
      <x:c r="V152" s="64"/>
      <x:c r="W152" s="64"/>
      <x:c r="X152" s="64"/>
      <x:c r="Y152" s="64"/>
      <x:c r="Z152" s="64"/>
      <x:c r="AA152" s="64"/>
      <x:c r="AB152" s="64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19"/>
      <x:c r="J153" s="19"/>
      <x:c r="K153" s="19"/>
      <x:c r="L153" s="19"/>
      <x:c r="M153" s="19"/>
      <x:c r="N153" s="19"/>
      <x:c r="O153" s="19"/>
      <x:c r="P153" s="19"/>
      <x:c r="Q153" s="64"/>
      <x:c r="R153" s="64"/>
      <x:c r="S153" s="64"/>
      <x:c r="T153" s="64"/>
      <x:c r="U153" s="64"/>
      <x:c r="V153" s="64"/>
      <x:c r="W153" s="64"/>
      <x:c r="X153" s="64"/>
      <x:c r="Y153" s="64"/>
      <x:c r="Z153" s="64"/>
      <x:c r="AA153" s="64"/>
      <x:c r="AB153" s="64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19"/>
      <x:c r="J154" s="19"/>
      <x:c r="K154" s="19"/>
      <x:c r="L154" s="19"/>
      <x:c r="M154" s="19"/>
      <x:c r="N154" s="19"/>
      <x:c r="O154" s="19"/>
      <x:c r="P154" s="19"/>
      <x:c r="Q154" s="64"/>
      <x:c r="R154" s="64"/>
      <x:c r="S154" s="64"/>
      <x:c r="T154" s="64"/>
      <x:c r="U154" s="64"/>
      <x:c r="V154" s="64"/>
      <x:c r="W154" s="64"/>
      <x:c r="X154" s="64"/>
      <x:c r="Y154" s="64"/>
      <x:c r="Z154" s="64"/>
      <x:c r="AA154" s="64"/>
      <x:c r="AB154" s="64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19"/>
      <x:c r="J155" s="19"/>
      <x:c r="K155" s="19"/>
      <x:c r="L155" s="19"/>
      <x:c r="M155" s="19"/>
      <x:c r="N155" s="19"/>
      <x:c r="O155" s="19"/>
      <x:c r="P155" s="19"/>
      <x:c r="Q155" s="64"/>
      <x:c r="R155" s="64"/>
      <x:c r="S155" s="64"/>
      <x:c r="T155" s="64"/>
      <x:c r="U155" s="64"/>
      <x:c r="V155" s="64"/>
      <x:c r="W155" s="64"/>
      <x:c r="X155" s="64"/>
      <x:c r="Y155" s="64"/>
      <x:c r="Z155" s="64"/>
      <x:c r="AA155" s="64"/>
      <x:c r="AB155" s="64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19"/>
      <x:c r="J156" s="19"/>
      <x:c r="K156" s="19"/>
      <x:c r="L156" s="19"/>
      <x:c r="M156" s="19"/>
      <x:c r="N156" s="19"/>
      <x:c r="O156" s="19"/>
      <x:c r="P156" s="19"/>
      <x:c r="Q156" s="64"/>
      <x:c r="R156" s="64"/>
      <x:c r="S156" s="64"/>
      <x:c r="T156" s="64"/>
      <x:c r="U156" s="64"/>
      <x:c r="V156" s="64"/>
      <x:c r="W156" s="64"/>
      <x:c r="X156" s="64"/>
      <x:c r="Y156" s="64"/>
      <x:c r="Z156" s="64"/>
      <x:c r="AA156" s="64"/>
      <x:c r="AB156" s="64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19"/>
      <x:c r="J157" s="19"/>
      <x:c r="K157" s="19"/>
      <x:c r="L157" s="19"/>
      <x:c r="M157" s="19"/>
      <x:c r="N157" s="19"/>
      <x:c r="O157" s="19"/>
      <x:c r="P157" s="19"/>
      <x:c r="Q157" s="64"/>
      <x:c r="R157" s="64"/>
      <x:c r="S157" s="64"/>
      <x:c r="T157" s="64"/>
      <x:c r="U157" s="64"/>
      <x:c r="V157" s="64"/>
      <x:c r="W157" s="64"/>
      <x:c r="X157" s="64"/>
      <x:c r="Y157" s="64"/>
      <x:c r="Z157" s="64"/>
      <x:c r="AA157" s="64"/>
      <x:c r="AB157" s="64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19"/>
      <x:c r="J158" s="19"/>
      <x:c r="K158" s="19"/>
      <x:c r="L158" s="19"/>
      <x:c r="M158" s="19"/>
      <x:c r="N158" s="19"/>
      <x:c r="O158" s="19"/>
      <x:c r="P158" s="19"/>
      <x:c r="Q158" s="64"/>
      <x:c r="R158" s="64"/>
      <x:c r="S158" s="64"/>
      <x:c r="T158" s="64"/>
      <x:c r="U158" s="64"/>
      <x:c r="V158" s="64"/>
      <x:c r="W158" s="64"/>
      <x:c r="X158" s="64"/>
      <x:c r="Y158" s="64"/>
      <x:c r="Z158" s="64"/>
      <x:c r="AA158" s="64"/>
      <x:c r="AB158" s="64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19"/>
      <x:c r="J159" s="19"/>
      <x:c r="K159" s="19"/>
      <x:c r="L159" s="19"/>
      <x:c r="M159" s="19"/>
      <x:c r="N159" s="19"/>
      <x:c r="O159" s="19"/>
      <x:c r="P159" s="19"/>
      <x:c r="Q159" s="64"/>
      <x:c r="R159" s="64"/>
      <x:c r="S159" s="64"/>
      <x:c r="T159" s="64"/>
      <x:c r="U159" s="64"/>
      <x:c r="V159" s="64"/>
      <x:c r="W159" s="64"/>
      <x:c r="X159" s="64"/>
      <x:c r="Y159" s="64"/>
      <x:c r="Z159" s="64"/>
      <x:c r="AA159" s="64"/>
      <x:c r="AB159" s="64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19"/>
      <x:c r="M160" s="19"/>
      <x:c r="N160" s="19"/>
      <x:c r="O160" s="19"/>
      <x:c r="P160" s="19"/>
      <x:c r="Q160" s="64"/>
      <x:c r="R160" s="64"/>
      <x:c r="S160" s="64"/>
      <x:c r="T160" s="64"/>
      <x:c r="U160" s="64"/>
      <x:c r="V160" s="64"/>
      <x:c r="W160" s="64"/>
      <x:c r="X160" s="64"/>
      <x:c r="Y160" s="64"/>
      <x:c r="Z160" s="64"/>
      <x:c r="AA160" s="64"/>
      <x:c r="AB160" s="64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19"/>
      <x:c r="J161" s="19"/>
      <x:c r="K161" s="19"/>
      <x:c r="L161" s="19"/>
      <x:c r="M161" s="19"/>
      <x:c r="N161" s="19"/>
      <x:c r="O161" s="19"/>
      <x:c r="P161" s="19"/>
      <x:c r="Q161" s="64"/>
      <x:c r="R161" s="64"/>
      <x:c r="S161" s="64"/>
      <x:c r="T161" s="64"/>
      <x:c r="U161" s="64"/>
      <x:c r="V161" s="64"/>
      <x:c r="W161" s="64"/>
      <x:c r="X161" s="64"/>
      <x:c r="Y161" s="64"/>
      <x:c r="Z161" s="64"/>
      <x:c r="AA161" s="64"/>
      <x:c r="AB161" s="64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19"/>
      <x:c r="J162" s="19"/>
      <x:c r="K162" s="19"/>
      <x:c r="L162" s="19"/>
      <x:c r="M162" s="19"/>
      <x:c r="N162" s="19"/>
      <x:c r="O162" s="19"/>
      <x:c r="P162" s="19"/>
      <x:c r="Q162" s="64"/>
      <x:c r="R162" s="64"/>
      <x:c r="S162" s="64"/>
      <x:c r="T162" s="64"/>
      <x:c r="U162" s="64"/>
      <x:c r="V162" s="64"/>
      <x:c r="W162" s="64"/>
      <x:c r="X162" s="64"/>
      <x:c r="Y162" s="64"/>
      <x:c r="Z162" s="64"/>
      <x:c r="AA162" s="64"/>
      <x:c r="AB162" s="64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19"/>
      <x:c r="J163" s="19"/>
      <x:c r="K163" s="19"/>
      <x:c r="L163" s="19"/>
      <x:c r="M163" s="19"/>
      <x:c r="N163" s="19"/>
      <x:c r="O163" s="19"/>
      <x:c r="P163" s="19"/>
      <x:c r="Q163" s="64"/>
      <x:c r="R163" s="64"/>
      <x:c r="S163" s="64"/>
      <x:c r="T163" s="64"/>
      <x:c r="U163" s="64"/>
      <x:c r="V163" s="64"/>
      <x:c r="W163" s="64"/>
      <x:c r="X163" s="64"/>
      <x:c r="Y163" s="64"/>
      <x:c r="Z163" s="64"/>
      <x:c r="AA163" s="64"/>
      <x:c r="AB163" s="64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19"/>
      <x:c r="J164" s="19"/>
      <x:c r="K164" s="19"/>
      <x:c r="L164" s="19"/>
      <x:c r="M164" s="19"/>
      <x:c r="N164" s="19"/>
      <x:c r="O164" s="19"/>
      <x:c r="P164" s="19"/>
      <x:c r="Q164" s="64"/>
      <x:c r="R164" s="64"/>
      <x:c r="S164" s="64"/>
      <x:c r="T164" s="64"/>
      <x:c r="U164" s="64"/>
      <x:c r="V164" s="64"/>
      <x:c r="W164" s="64"/>
      <x:c r="X164" s="64"/>
      <x:c r="Y164" s="64"/>
      <x:c r="Z164" s="64"/>
      <x:c r="AA164" s="64"/>
      <x:c r="AB164" s="64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19"/>
      <x:c r="J165" s="19"/>
      <x:c r="K165" s="19"/>
      <x:c r="L165" s="19"/>
      <x:c r="M165" s="19"/>
      <x:c r="N165" s="19"/>
      <x:c r="O165" s="19"/>
      <x:c r="P165" s="19"/>
      <x:c r="Q165" s="64"/>
      <x:c r="R165" s="64"/>
      <x:c r="S165" s="64"/>
      <x:c r="T165" s="64"/>
      <x:c r="U165" s="64"/>
      <x:c r="V165" s="64"/>
      <x:c r="W165" s="64"/>
      <x:c r="X165" s="64"/>
      <x:c r="Y165" s="64"/>
      <x:c r="Z165" s="64"/>
      <x:c r="AA165" s="64"/>
      <x:c r="AB165" s="64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19"/>
      <x:c r="J166" s="19"/>
      <x:c r="K166" s="19"/>
      <x:c r="L166" s="19"/>
      <x:c r="M166" s="19"/>
      <x:c r="N166" s="19"/>
      <x:c r="O166" s="19"/>
      <x:c r="P166" s="19"/>
      <x:c r="Q166" s="64"/>
      <x:c r="R166" s="64"/>
      <x:c r="S166" s="64"/>
      <x:c r="T166" s="64"/>
      <x:c r="U166" s="64"/>
      <x:c r="V166" s="64"/>
      <x:c r="W166" s="64"/>
      <x:c r="X166" s="64"/>
      <x:c r="Y166" s="64"/>
      <x:c r="Z166" s="64"/>
      <x:c r="AA166" s="64"/>
      <x:c r="AB166" s="64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19"/>
      <x:c r="J167" s="19"/>
      <x:c r="K167" s="19"/>
      <x:c r="L167" s="19"/>
      <x:c r="M167" s="19"/>
      <x:c r="N167" s="19"/>
      <x:c r="O167" s="19"/>
      <x:c r="P167" s="19"/>
      <x:c r="Q167" s="64"/>
      <x:c r="R167" s="64"/>
      <x:c r="S167" s="64"/>
      <x:c r="T167" s="64"/>
      <x:c r="U167" s="64"/>
      <x:c r="V167" s="64"/>
      <x:c r="W167" s="64"/>
      <x:c r="X167" s="64"/>
      <x:c r="Y167" s="64"/>
      <x:c r="Z167" s="64"/>
      <x:c r="AA167" s="64"/>
      <x:c r="AB167" s="64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19"/>
      <x:c r="J168" s="19"/>
      <x:c r="K168" s="19"/>
      <x:c r="L168" s="19"/>
      <x:c r="M168" s="19"/>
      <x:c r="N168" s="19"/>
      <x:c r="O168" s="19"/>
      <x:c r="P168" s="19"/>
      <x:c r="Q168" s="64"/>
      <x:c r="R168" s="64"/>
      <x:c r="S168" s="64"/>
      <x:c r="T168" s="64"/>
      <x:c r="U168" s="64"/>
      <x:c r="V168" s="64"/>
      <x:c r="W168" s="64"/>
      <x:c r="X168" s="64"/>
      <x:c r="Y168" s="64"/>
      <x:c r="Z168" s="64"/>
      <x:c r="AA168" s="64"/>
      <x:c r="AB168" s="64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19"/>
      <x:c r="J169" s="19"/>
      <x:c r="K169" s="19"/>
      <x:c r="L169" s="19"/>
      <x:c r="M169" s="19"/>
      <x:c r="N169" s="19"/>
      <x:c r="O169" s="19"/>
      <x:c r="P169" s="19"/>
      <x:c r="Q169" s="64"/>
      <x:c r="R169" s="64"/>
      <x:c r="S169" s="64"/>
      <x:c r="T169" s="64"/>
      <x:c r="U169" s="64"/>
      <x:c r="V169" s="64"/>
      <x:c r="W169" s="64"/>
      <x:c r="X169" s="64"/>
      <x:c r="Y169" s="64"/>
      <x:c r="Z169" s="64"/>
      <x:c r="AA169" s="64"/>
      <x:c r="AB169" s="64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19"/>
      <x:c r="J170" s="19"/>
      <x:c r="K170" s="19"/>
      <x:c r="L170" s="19"/>
      <x:c r="M170" s="19"/>
      <x:c r="N170" s="19"/>
      <x:c r="O170" s="19"/>
      <x:c r="P170" s="19"/>
      <x:c r="Q170" s="64"/>
      <x:c r="R170" s="64"/>
      <x:c r="S170" s="64"/>
      <x:c r="T170" s="64"/>
      <x:c r="U170" s="64"/>
      <x:c r="V170" s="64"/>
      <x:c r="W170" s="64"/>
      <x:c r="X170" s="64"/>
      <x:c r="Y170" s="64"/>
      <x:c r="Z170" s="64"/>
      <x:c r="AA170" s="64"/>
      <x:c r="AB170" s="64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19"/>
      <x:c r="J171" s="19"/>
      <x:c r="K171" s="19"/>
      <x:c r="L171" s="19"/>
      <x:c r="M171" s="19"/>
      <x:c r="N171" s="19"/>
      <x:c r="O171" s="19"/>
      <x:c r="P171" s="19"/>
      <x:c r="Q171" s="64"/>
      <x:c r="R171" s="64"/>
      <x:c r="S171" s="64"/>
      <x:c r="T171" s="64"/>
      <x:c r="U171" s="64"/>
      <x:c r="V171" s="64"/>
      <x:c r="W171" s="64"/>
      <x:c r="X171" s="64"/>
      <x:c r="Y171" s="64"/>
      <x:c r="Z171" s="64"/>
      <x:c r="AA171" s="64"/>
      <x:c r="AB171" s="64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19"/>
      <x:c r="J172" s="19"/>
      <x:c r="K172" s="19"/>
      <x:c r="L172" s="19"/>
      <x:c r="M172" s="19"/>
      <x:c r="N172" s="19"/>
      <x:c r="O172" s="19"/>
      <x:c r="P172" s="19"/>
      <x:c r="Q172" s="64"/>
      <x:c r="R172" s="64"/>
      <x:c r="S172" s="64"/>
      <x:c r="T172" s="64"/>
      <x:c r="U172" s="64"/>
      <x:c r="V172" s="64"/>
      <x:c r="W172" s="64"/>
      <x:c r="X172" s="64"/>
      <x:c r="Y172" s="64"/>
      <x:c r="Z172" s="64"/>
      <x:c r="AA172" s="64"/>
      <x:c r="AB172" s="64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19"/>
      <x:c r="J173" s="19"/>
      <x:c r="K173" s="19"/>
      <x:c r="L173" s="19"/>
      <x:c r="M173" s="19"/>
      <x:c r="N173" s="19"/>
      <x:c r="O173" s="19"/>
      <x:c r="P173" s="19"/>
      <x:c r="Q173" s="64"/>
      <x:c r="R173" s="64"/>
      <x:c r="S173" s="64"/>
      <x:c r="T173" s="64"/>
      <x:c r="U173" s="64"/>
      <x:c r="V173" s="64"/>
      <x:c r="W173" s="64"/>
      <x:c r="X173" s="64"/>
      <x:c r="Y173" s="64"/>
      <x:c r="Z173" s="64"/>
      <x:c r="AA173" s="64"/>
      <x:c r="AB173" s="64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19"/>
      <x:c r="J174" s="19"/>
      <x:c r="K174" s="19"/>
      <x:c r="L174" s="19"/>
      <x:c r="M174" s="19"/>
      <x:c r="N174" s="19"/>
      <x:c r="O174" s="19"/>
      <x:c r="P174" s="19"/>
      <x:c r="Q174" s="64"/>
      <x:c r="R174" s="64"/>
      <x:c r="S174" s="64"/>
      <x:c r="T174" s="64"/>
      <x:c r="U174" s="64"/>
      <x:c r="V174" s="64"/>
      <x:c r="W174" s="64"/>
      <x:c r="X174" s="64"/>
      <x:c r="Y174" s="64"/>
      <x:c r="Z174" s="64"/>
      <x:c r="AA174" s="64"/>
      <x:c r="AB174" s="64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19"/>
      <x:c r="J175" s="19"/>
      <x:c r="K175" s="19"/>
      <x:c r="L175" s="19"/>
      <x:c r="M175" s="19"/>
      <x:c r="N175" s="19"/>
      <x:c r="O175" s="19"/>
      <x:c r="P175" s="19"/>
      <x:c r="Q175" s="64"/>
      <x:c r="R175" s="64"/>
      <x:c r="S175" s="64"/>
      <x:c r="T175" s="64"/>
      <x:c r="U175" s="64"/>
      <x:c r="V175" s="64"/>
      <x:c r="W175" s="64"/>
      <x:c r="X175" s="64"/>
      <x:c r="Y175" s="64"/>
      <x:c r="Z175" s="64"/>
      <x:c r="AA175" s="64"/>
      <x:c r="AB175" s="64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19"/>
      <x:c r="J176" s="19"/>
      <x:c r="K176" s="19"/>
      <x:c r="L176" s="19"/>
      <x:c r="M176" s="19"/>
      <x:c r="N176" s="19"/>
      <x:c r="O176" s="19"/>
      <x:c r="P176" s="19"/>
      <x:c r="Q176" s="64"/>
      <x:c r="R176" s="64"/>
      <x:c r="S176" s="64"/>
      <x:c r="T176" s="64"/>
      <x:c r="U176" s="64"/>
      <x:c r="V176" s="64"/>
      <x:c r="W176" s="64"/>
      <x:c r="X176" s="64"/>
      <x:c r="Y176" s="64"/>
      <x:c r="Z176" s="64"/>
      <x:c r="AA176" s="64"/>
      <x:c r="AB176" s="64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19"/>
      <x:c r="J177" s="19"/>
      <x:c r="K177" s="19"/>
      <x:c r="L177" s="19"/>
      <x:c r="M177" s="19"/>
      <x:c r="N177" s="19"/>
      <x:c r="O177" s="19"/>
      <x:c r="P177" s="19"/>
      <x:c r="Q177" s="64"/>
      <x:c r="R177" s="64"/>
      <x:c r="S177" s="64"/>
      <x:c r="T177" s="64"/>
      <x:c r="U177" s="64"/>
      <x:c r="V177" s="64"/>
      <x:c r="W177" s="64"/>
      <x:c r="X177" s="64"/>
      <x:c r="Y177" s="64"/>
      <x:c r="Z177" s="64"/>
      <x:c r="AA177" s="64"/>
      <x:c r="AB177" s="64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19"/>
      <x:c r="J178" s="19"/>
      <x:c r="K178" s="19"/>
      <x:c r="L178" s="19"/>
      <x:c r="M178" s="19"/>
      <x:c r="N178" s="19"/>
      <x:c r="O178" s="19"/>
      <x:c r="P178" s="19"/>
      <x:c r="Q178" s="64"/>
      <x:c r="R178" s="64"/>
      <x:c r="S178" s="64"/>
      <x:c r="T178" s="64"/>
      <x:c r="U178" s="64"/>
      <x:c r="V178" s="64"/>
      <x:c r="W178" s="64"/>
      <x:c r="X178" s="64"/>
      <x:c r="Y178" s="64"/>
      <x:c r="Z178" s="64"/>
      <x:c r="AA178" s="64"/>
      <x:c r="AB178" s="64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19"/>
      <x:c r="J179" s="19"/>
      <x:c r="K179" s="19"/>
      <x:c r="L179" s="19"/>
      <x:c r="M179" s="19"/>
      <x:c r="N179" s="19"/>
      <x:c r="O179" s="19"/>
      <x:c r="P179" s="19"/>
      <x:c r="Q179" s="64"/>
      <x:c r="R179" s="64"/>
      <x:c r="S179" s="64"/>
      <x:c r="T179" s="64"/>
      <x:c r="U179" s="64"/>
      <x:c r="V179" s="64"/>
      <x:c r="W179" s="64"/>
      <x:c r="X179" s="64"/>
      <x:c r="Y179" s="64"/>
      <x:c r="Z179" s="64"/>
      <x:c r="AA179" s="64"/>
      <x:c r="AB179" s="64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19"/>
      <x:c r="J180" s="19"/>
      <x:c r="K180" s="19"/>
      <x:c r="L180" s="19"/>
      <x:c r="M180" s="19"/>
      <x:c r="N180" s="19"/>
      <x:c r="O180" s="19"/>
      <x:c r="P180" s="19"/>
      <x:c r="Q180" s="64"/>
      <x:c r="R180" s="64"/>
      <x:c r="S180" s="64"/>
      <x:c r="T180" s="64"/>
      <x:c r="U180" s="64"/>
      <x:c r="V180" s="64"/>
      <x:c r="W180" s="64"/>
      <x:c r="X180" s="64"/>
      <x:c r="Y180" s="64"/>
      <x:c r="Z180" s="64"/>
      <x:c r="AA180" s="64"/>
      <x:c r="AB180" s="64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19"/>
      <x:c r="J181" s="19"/>
      <x:c r="K181" s="19"/>
      <x:c r="L181" s="19"/>
      <x:c r="M181" s="19"/>
      <x:c r="N181" s="19"/>
      <x:c r="O181" s="19"/>
      <x:c r="P181" s="19"/>
      <x:c r="Q181" s="64"/>
      <x:c r="R181" s="64"/>
      <x:c r="S181" s="64"/>
      <x:c r="T181" s="64"/>
      <x:c r="U181" s="64"/>
      <x:c r="V181" s="64"/>
      <x:c r="W181" s="64"/>
      <x:c r="X181" s="64"/>
      <x:c r="Y181" s="64"/>
      <x:c r="Z181" s="64"/>
      <x:c r="AA181" s="64"/>
      <x:c r="AB181" s="64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19"/>
      <x:c r="J182" s="19"/>
      <x:c r="K182" s="19"/>
      <x:c r="L182" s="19"/>
      <x:c r="M182" s="19"/>
      <x:c r="N182" s="19"/>
      <x:c r="O182" s="19"/>
      <x:c r="P182" s="19"/>
      <x:c r="Q182" s="64"/>
      <x:c r="R182" s="64"/>
      <x:c r="S182" s="64"/>
      <x:c r="T182" s="64"/>
      <x:c r="U182" s="64"/>
      <x:c r="V182" s="64"/>
      <x:c r="W182" s="64"/>
      <x:c r="X182" s="64"/>
      <x:c r="Y182" s="64"/>
      <x:c r="Z182" s="64"/>
      <x:c r="AA182" s="64"/>
      <x:c r="AB182" s="64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19"/>
      <x:c r="J183" s="19"/>
      <x:c r="K183" s="19"/>
      <x:c r="L183" s="19"/>
      <x:c r="M183" s="19"/>
      <x:c r="N183" s="19"/>
      <x:c r="O183" s="19"/>
      <x:c r="P183" s="19"/>
      <x:c r="Q183" s="64"/>
      <x:c r="R183" s="64"/>
      <x:c r="S183" s="64"/>
      <x:c r="T183" s="64"/>
      <x:c r="U183" s="64"/>
      <x:c r="V183" s="64"/>
      <x:c r="W183" s="64"/>
      <x:c r="X183" s="64"/>
      <x:c r="Y183" s="64"/>
      <x:c r="Z183" s="64"/>
      <x:c r="AA183" s="64"/>
      <x:c r="AB183" s="64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19"/>
      <x:c r="J184" s="19"/>
      <x:c r="K184" s="19"/>
      <x:c r="L184" s="19"/>
      <x:c r="M184" s="19"/>
      <x:c r="N184" s="19"/>
      <x:c r="O184" s="19"/>
      <x:c r="P184" s="19"/>
      <x:c r="Q184" s="64"/>
      <x:c r="R184" s="64"/>
      <x:c r="S184" s="64"/>
      <x:c r="T184" s="64"/>
      <x:c r="U184" s="64"/>
      <x:c r="V184" s="64"/>
      <x:c r="W184" s="64"/>
      <x:c r="X184" s="64"/>
      <x:c r="Y184" s="64"/>
      <x:c r="Z184" s="64"/>
      <x:c r="AA184" s="64"/>
      <x:c r="AB184" s="64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19"/>
      <x:c r="J185" s="19"/>
      <x:c r="K185" s="19"/>
      <x:c r="L185" s="19"/>
      <x:c r="M185" s="19"/>
      <x:c r="N185" s="19"/>
      <x:c r="O185" s="19"/>
      <x:c r="P185" s="19"/>
      <x:c r="Q185" s="64"/>
      <x:c r="R185" s="64"/>
      <x:c r="S185" s="64"/>
      <x:c r="T185" s="64"/>
      <x:c r="U185" s="64"/>
      <x:c r="V185" s="64"/>
      <x:c r="W185" s="64"/>
      <x:c r="X185" s="64"/>
      <x:c r="Y185" s="64"/>
      <x:c r="Z185" s="64"/>
      <x:c r="AA185" s="64"/>
      <x:c r="AB185" s="64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19"/>
      <x:c r="J186" s="19"/>
      <x:c r="K186" s="19"/>
      <x:c r="L186" s="19"/>
      <x:c r="M186" s="19"/>
      <x:c r="N186" s="19"/>
      <x:c r="O186" s="19"/>
      <x:c r="P186" s="19"/>
      <x:c r="Q186" s="64"/>
      <x:c r="R186" s="64"/>
      <x:c r="S186" s="64"/>
      <x:c r="T186" s="64"/>
      <x:c r="U186" s="64"/>
      <x:c r="V186" s="64"/>
      <x:c r="W186" s="64"/>
      <x:c r="X186" s="64"/>
      <x:c r="Y186" s="64"/>
      <x:c r="Z186" s="64"/>
      <x:c r="AA186" s="64"/>
      <x:c r="AB186" s="64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19"/>
      <x:c r="J187" s="19"/>
      <x:c r="K187" s="19"/>
      <x:c r="L187" s="19"/>
      <x:c r="M187" s="19"/>
      <x:c r="N187" s="19"/>
      <x:c r="O187" s="19"/>
      <x:c r="P187" s="19"/>
      <x:c r="Q187" s="64"/>
      <x:c r="R187" s="64"/>
      <x:c r="S187" s="64"/>
      <x:c r="T187" s="64"/>
      <x:c r="U187" s="64"/>
      <x:c r="V187" s="64"/>
      <x:c r="W187" s="64"/>
      <x:c r="X187" s="64"/>
      <x:c r="Y187" s="64"/>
      <x:c r="Z187" s="64"/>
      <x:c r="AA187" s="64"/>
      <x:c r="AB187" s="64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19"/>
      <x:c r="J188" s="19"/>
      <x:c r="K188" s="19"/>
      <x:c r="L188" s="19"/>
      <x:c r="M188" s="19"/>
      <x:c r="N188" s="19"/>
      <x:c r="O188" s="19"/>
      <x:c r="P188" s="19"/>
      <x:c r="Q188" s="64"/>
      <x:c r="R188" s="64"/>
      <x:c r="S188" s="64"/>
      <x:c r="T188" s="64"/>
      <x:c r="U188" s="64"/>
      <x:c r="V188" s="64"/>
      <x:c r="W188" s="64"/>
      <x:c r="X188" s="64"/>
      <x:c r="Y188" s="64"/>
      <x:c r="Z188" s="64"/>
      <x:c r="AA188" s="64"/>
      <x:c r="AB188" s="64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19"/>
      <x:c r="J189" s="19"/>
      <x:c r="K189" s="19"/>
      <x:c r="L189" s="19"/>
      <x:c r="M189" s="19"/>
      <x:c r="N189" s="19"/>
      <x:c r="O189" s="19"/>
      <x:c r="P189" s="19"/>
      <x:c r="Q189" s="64"/>
      <x:c r="R189" s="64"/>
      <x:c r="S189" s="64"/>
      <x:c r="T189" s="64"/>
      <x:c r="U189" s="64"/>
      <x:c r="V189" s="64"/>
      <x:c r="W189" s="64"/>
      <x:c r="X189" s="64"/>
      <x:c r="Y189" s="64"/>
      <x:c r="Z189" s="64"/>
      <x:c r="AA189" s="64"/>
      <x:c r="AB189" s="64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19"/>
      <x:c r="L190" s="19"/>
      <x:c r="M190" s="19"/>
      <x:c r="N190" s="19"/>
      <x:c r="O190" s="19"/>
      <x:c r="P190" s="19"/>
      <x:c r="Q190" s="64"/>
      <x:c r="R190" s="64"/>
      <x:c r="S190" s="64"/>
      <x:c r="T190" s="64"/>
      <x:c r="U190" s="64"/>
      <x:c r="V190" s="64"/>
      <x:c r="W190" s="64"/>
      <x:c r="X190" s="64"/>
      <x:c r="Y190" s="64"/>
      <x:c r="Z190" s="64"/>
      <x:c r="AA190" s="64"/>
      <x:c r="AB190" s="64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19"/>
      <x:c r="L191" s="19"/>
      <x:c r="M191" s="19"/>
      <x:c r="N191" s="19"/>
      <x:c r="O191" s="19"/>
      <x:c r="P191" s="19"/>
      <x:c r="Q191" s="64"/>
      <x:c r="R191" s="64"/>
      <x:c r="S191" s="64"/>
      <x:c r="T191" s="64"/>
      <x:c r="U191" s="64"/>
      <x:c r="V191" s="64"/>
      <x:c r="W191" s="64"/>
      <x:c r="X191" s="64"/>
      <x:c r="Y191" s="64"/>
      <x:c r="Z191" s="64"/>
      <x:c r="AA191" s="64"/>
      <x:c r="AB191" s="64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19"/>
      <x:c r="L192" s="19"/>
      <x:c r="M192" s="19"/>
      <x:c r="N192" s="19"/>
      <x:c r="O192" s="19"/>
      <x:c r="P192" s="19"/>
      <x:c r="Q192" s="64"/>
      <x:c r="R192" s="64"/>
      <x:c r="S192" s="64"/>
      <x:c r="T192" s="64"/>
      <x:c r="U192" s="64"/>
      <x:c r="V192" s="64"/>
      <x:c r="W192" s="64"/>
      <x:c r="X192" s="64"/>
      <x:c r="Y192" s="64"/>
      <x:c r="Z192" s="64"/>
      <x:c r="AA192" s="64"/>
      <x:c r="AB192" s="64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19"/>
      <x:c r="L193" s="19"/>
      <x:c r="M193" s="19"/>
      <x:c r="N193" s="19"/>
      <x:c r="O193" s="19"/>
      <x:c r="P193" s="19"/>
      <x:c r="Q193" s="64"/>
      <x:c r="R193" s="64"/>
      <x:c r="S193" s="64"/>
      <x:c r="T193" s="64"/>
      <x:c r="U193" s="64"/>
      <x:c r="V193" s="64"/>
      <x:c r="W193" s="64"/>
      <x:c r="X193" s="64"/>
      <x:c r="Y193" s="64"/>
      <x:c r="Z193" s="64"/>
      <x:c r="AA193" s="64"/>
      <x:c r="AB193" s="64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19"/>
      <x:c r="L194" s="19"/>
      <x:c r="M194" s="19"/>
      <x:c r="N194" s="19"/>
      <x:c r="O194" s="19"/>
      <x:c r="P194" s="19"/>
      <x:c r="Q194" s="64"/>
      <x:c r="R194" s="64"/>
      <x:c r="S194" s="64"/>
      <x:c r="T194" s="64"/>
      <x:c r="U194" s="64"/>
      <x:c r="V194" s="64"/>
      <x:c r="W194" s="64"/>
      <x:c r="X194" s="64"/>
      <x:c r="Y194" s="64"/>
      <x:c r="Z194" s="64"/>
      <x:c r="AA194" s="64"/>
      <x:c r="AB194" s="64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19"/>
      <x:c r="L195" s="19"/>
      <x:c r="M195" s="19"/>
      <x:c r="N195" s="19"/>
      <x:c r="O195" s="19"/>
      <x:c r="P195" s="19"/>
      <x:c r="Q195" s="64"/>
      <x:c r="R195" s="64"/>
      <x:c r="S195" s="64"/>
      <x:c r="T195" s="64"/>
      <x:c r="U195" s="64"/>
      <x:c r="V195" s="64"/>
      <x:c r="W195" s="64"/>
      <x:c r="X195" s="64"/>
      <x:c r="Y195" s="64"/>
      <x:c r="Z195" s="64"/>
      <x:c r="AA195" s="64"/>
      <x:c r="AB195" s="64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19"/>
      <x:c r="L196" s="19"/>
      <x:c r="M196" s="19"/>
      <x:c r="N196" s="19"/>
      <x:c r="O196" s="19"/>
      <x:c r="P196" s="19"/>
      <x:c r="Q196" s="64"/>
      <x:c r="R196" s="64"/>
      <x:c r="S196" s="64"/>
      <x:c r="T196" s="64"/>
      <x:c r="U196" s="64"/>
      <x:c r="V196" s="64"/>
      <x:c r="W196" s="64"/>
      <x:c r="X196" s="64"/>
      <x:c r="Y196" s="64"/>
      <x:c r="Z196" s="64"/>
      <x:c r="AA196" s="64"/>
      <x:c r="AB196" s="64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19"/>
      <x:c r="L197" s="19"/>
      <x:c r="M197" s="19"/>
      <x:c r="N197" s="19"/>
      <x:c r="O197" s="19"/>
      <x:c r="P197" s="19"/>
      <x:c r="Q197" s="64"/>
      <x:c r="R197" s="64"/>
      <x:c r="S197" s="64"/>
      <x:c r="T197" s="64"/>
      <x:c r="U197" s="64"/>
      <x:c r="V197" s="64"/>
      <x:c r="W197" s="64"/>
      <x:c r="X197" s="64"/>
      <x:c r="Y197" s="64"/>
      <x:c r="Z197" s="64"/>
      <x:c r="AA197" s="64"/>
      <x:c r="AB197" s="64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19"/>
      <x:c r="L198" s="19"/>
      <x:c r="M198" s="19"/>
      <x:c r="N198" s="19"/>
      <x:c r="O198" s="19"/>
      <x:c r="P198" s="19"/>
      <x:c r="Q198" s="64"/>
      <x:c r="R198" s="64"/>
      <x:c r="S198" s="64"/>
      <x:c r="T198" s="64"/>
      <x:c r="U198" s="64"/>
      <x:c r="V198" s="64"/>
      <x:c r="W198" s="64"/>
      <x:c r="X198" s="64"/>
      <x:c r="Y198" s="64"/>
      <x:c r="Z198" s="64"/>
      <x:c r="AA198" s="64"/>
      <x:c r="AB198" s="64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19"/>
      <x:c r="L199" s="19"/>
      <x:c r="M199" s="19"/>
      <x:c r="N199" s="19"/>
      <x:c r="O199" s="19"/>
      <x:c r="P199" s="19"/>
      <x:c r="Q199" s="64"/>
      <x:c r="R199" s="64"/>
      <x:c r="S199" s="64"/>
      <x:c r="T199" s="64"/>
      <x:c r="U199" s="64"/>
      <x:c r="V199" s="64"/>
      <x:c r="W199" s="64"/>
      <x:c r="X199" s="64"/>
      <x:c r="Y199" s="64"/>
      <x:c r="Z199" s="64"/>
      <x:c r="AA199" s="64"/>
      <x:c r="AB199" s="64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19"/>
      <x:c r="L200" s="19"/>
      <x:c r="M200" s="19"/>
      <x:c r="N200" s="19"/>
      <x:c r="O200" s="19"/>
      <x:c r="P200" s="19"/>
      <x:c r="Q200" s="64"/>
      <x:c r="R200" s="64"/>
      <x:c r="S200" s="64"/>
      <x:c r="T200" s="64"/>
      <x:c r="U200" s="64"/>
      <x:c r="V200" s="64"/>
      <x:c r="W200" s="64"/>
      <x:c r="X200" s="64"/>
      <x:c r="Y200" s="64"/>
      <x:c r="Z200" s="64"/>
      <x:c r="AA200" s="64"/>
      <x:c r="AB200" s="64"/>
    </x:row>
  </x:sheetData>
  <x:dataValidations count="1">
    <x:dataValidation type="list" sqref="B6:E6">
      <x:formula1>$X$5:$X$121</x:formula1>
    </x:dataValidation>
  </x:dataValidations>
  <x:pageMargins left="0.7" right="0.7" top="0.75" bottom="0.75" header="0.3" footer="0.3"/>
  <x:drawing xmlns:r="http://schemas.openxmlformats.org/officeDocument/2006/relationships" r:id="R56d1a5dd78cb4691"/>
</x:worksheet>
</file>

<file path=xl/worksheets/sheet6.xml><?xml version="1.0" encoding="utf-8"?>
<x:worksheet xmlns:x="http://schemas.openxmlformats.org/spreadsheetml/2006/main">
  <x:sheetPr>
    <x:tabColor rgb="FF315A7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8" hidden="0" customWidth="1"/>
    <x:col min="2" max="2" width="38" hidden="0" customWidth="1"/>
    <x:col min="3" max="3" width="12" hidden="0" customWidth="1"/>
    <x:col min="4" max="4" width="14" hidden="0" customWidth="1"/>
    <x:col min="5" max="5" width="13" hidden="0" customWidth="1"/>
    <x:col min="6" max="6" width="20" hidden="0" customWidth="1"/>
    <x:col min="7" max="7" width="14" hidden="0" customWidth="1"/>
    <x:col min="8" max="8" width="20" hidden="0" customWidth="1"/>
    <x:col min="9" max="9" width="10" hidden="0" customWidth="1"/>
    <x:col min="10" max="10" width="20" hidden="0" customWidth="1"/>
    <x:col min="11" max="11" width="22" hidden="0" customWidth="1"/>
    <x:col min="12" max="12" width="34" hidden="0" customWidth="1"/>
    <x:col min="13" max="13" width="55" hidden="0" customWidth="1"/>
  </x:cols>
  <x:sheetData>
    <x:row r="1">
      <x:c r="A1" s="19"/>
      <x:c r="B1" s="19"/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19"/>
      <x:c r="N1" s="64"/>
      <x:c r="O1" s="64"/>
      <x:c r="P1" s="64"/>
      <x:c r="Q1" s="64"/>
      <x:c r="R1" s="64"/>
      <x:c r="S1" s="64"/>
      <x:c r="T1" s="64"/>
      <x:c r="U1" s="64"/>
      <x:c r="V1" s="64"/>
      <x:c r="W1" s="64"/>
      <x:c r="X1" s="64"/>
      <x:c r="Y1" s="64"/>
      <x:c r="Z1" s="64"/>
      <x:c r="AA1" s="64"/>
      <x:c r="AB1" s="64"/>
    </x:row>
    <x:row r="2">
      <x:c r="A2" s="65" t="str">
        <x:v>Suspension Fluids Ordered by cSt @ 40 °C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64"/>
      <x:c r="O2" s="64"/>
      <x:c r="P2" s="64"/>
      <x:c r="Q2" s="64"/>
      <x:c r="R2" s="64"/>
      <x:c r="S2" s="64"/>
      <x:c r="T2" s="64"/>
      <x:c r="U2" s="64"/>
      <x:c r="V2" s="64"/>
      <x:c r="W2" s="64"/>
      <x:c r="X2" s="64"/>
      <x:c r="Y2" s="64"/>
      <x:c r="Z2" s="64"/>
      <x:c r="AA2" s="64"/>
      <x:c r="AB2" s="64"/>
    </x:row>
    <x:row r="3">
      <x:c r="A3" s="66" t="str">
        <x:v>Ascending measured or manufacturer-nominal kinematic viscosity. The status column identifies nominal ISO VG values.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  <x:c r="N3" s="64"/>
      <x:c r="O3" s="64"/>
      <x:c r="P3" s="64"/>
      <x:c r="Q3" s="64"/>
      <x:c r="R3" s="64"/>
      <x:c r="S3" s="64"/>
      <x:c r="T3" s="64"/>
      <x:c r="U3" s="64"/>
      <x:c r="V3" s="64"/>
      <x:c r="W3" s="64"/>
      <x:c r="X3" s="64"/>
      <x:c r="Y3" s="64"/>
      <x:c r="Z3" s="64"/>
      <x:c r="AA3" s="64"/>
      <x:c r="AB3" s="64"/>
    </x:row>
    <x:row r="4" ht="3" customHeight="1">
      <x:c r="A4" s="67"/>
      <x:c r="B4" s="67"/>
      <x:c r="C4" s="67"/>
      <x:c r="D4" s="67"/>
      <x:c r="E4" s="67"/>
      <x:c r="F4" s="67"/>
      <x:c r="G4" s="67"/>
      <x:c r="H4" s="67"/>
      <x:c r="I4" s="67"/>
      <x:c r="J4" s="67"/>
      <x:c r="K4" s="67"/>
      <x:c r="L4" s="67"/>
      <x:c r="M4" s="67"/>
      <x:c r="N4" s="64"/>
      <x:c r="O4" s="64"/>
      <x:c r="P4" s="64"/>
      <x:c r="Q4" s="64"/>
      <x:c r="R4" s="64"/>
      <x:c r="S4" s="64"/>
      <x:c r="T4" s="64"/>
      <x:c r="U4" s="64"/>
      <x:c r="V4" s="64"/>
      <x:c r="W4" s="64"/>
      <x:c r="X4" s="64"/>
      <x:c r="Y4" s="64"/>
      <x:c r="Z4" s="64"/>
      <x:c r="AA4" s="64"/>
      <x:c r="AB4" s="64"/>
    </x:row>
    <x:row r="5">
      <x:c r="A5" s="85" t="str">
        <x:v>Primary damping-viscosity comparison. Lower cSt is thinner at 40 °C.</x:v>
      </x:c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64"/>
      <x:c r="O5" s="64"/>
      <x:c r="P5" s="64"/>
      <x:c r="Q5" s="64"/>
      <x:c r="R5" s="64"/>
      <x:c r="S5" s="64"/>
      <x:c r="T5" s="64"/>
      <x:c r="U5" s="64"/>
      <x:c r="V5" s="64"/>
      <x:c r="W5" s="64"/>
      <x:c r="X5" s="64"/>
      <x:c r="Y5" s="64"/>
      <x:c r="Z5" s="64"/>
      <x:c r="AA5" s="64"/>
      <x:c r="AB5" s="64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64"/>
      <x:c r="O6" s="64"/>
      <x:c r="P6" s="64"/>
      <x:c r="Q6" s="64"/>
      <x:c r="R6" s="64"/>
      <x:c r="S6" s="64"/>
      <x:c r="T6" s="64"/>
      <x:c r="U6" s="64"/>
      <x:c r="V6" s="64"/>
      <x:c r="W6" s="64"/>
      <x:c r="X6" s="64"/>
      <x:c r="Y6" s="64"/>
      <x:c r="Z6" s="64"/>
      <x:c r="AA6" s="64"/>
      <x:c r="AB6" s="64"/>
    </x:row>
    <x:row r="7" ht="34" customHeight="1">
      <x:c r="A7" s="16" t="str">
        <x:v>Rank</x:v>
      </x:c>
      <x:c r="B7" s="17" t="str">
        <x:v>Fluid</x:v>
      </x:c>
      <x:c r="C7" s="17" t="str">
        <x:v>Application</x:v>
      </x:c>
      <x:c r="D7" s="17" t="str">
        <x:v>Advertised grade</x:v>
      </x:c>
      <x:c r="E7" s="17" t="str">
        <x:v>cSt @ 40 °C</x:v>
      </x:c>
      <x:c r="F7" s="17" t="str">
        <x:v>cSt 40 status</x:v>
      </x:c>
      <x:c r="G7" s="17" t="str">
        <x:v>cSt @ 100 °C</x:v>
      </x:c>
      <x:c r="H7" s="17" t="str">
        <x:v>cSt 100 status</x:v>
      </x:c>
      <x:c r="I7" s="17" t="str">
        <x:v>VI</x:v>
      </x:c>
      <x:c r="J7" s="17" t="str">
        <x:v>VI status</x:v>
      </x:c>
      <x:c r="K7" s="17" t="str">
        <x:v>Base oil</x:v>
      </x:c>
      <x:c r="L7" s="17" t="str">
        <x:v>Data status</x:v>
      </x:c>
      <x:c r="M7" s="18" t="str">
        <x:v>Manufacturer source URL</x:v>
      </x:c>
      <x:c r="N7" s="64"/>
      <x:c r="O7" s="64"/>
      <x:c r="P7" s="64"/>
      <x:c r="Q7" s="64"/>
      <x:c r="R7" s="64"/>
      <x:c r="S7" s="64"/>
      <x:c r="T7" s="64"/>
      <x:c r="U7" s="64"/>
      <x:c r="V7" s="64"/>
      <x:c r="W7" s="64"/>
      <x:c r="X7" s="64"/>
      <x:c r="Y7" s="64"/>
      <x:c r="Z7" s="64"/>
      <x:c r="AA7" s="64"/>
      <x:c r="AB7" s="64"/>
    </x:row>
    <x:row r="8" ht="19" customHeight="1">
      <x:c r="A8" s="20" t="n">
        <x:v>1</x:v>
      </x:c>
      <x:c r="B8" s="20" t="str">
        <x:v>Red Line — LikeWater Suspension Fluid</x:v>
      </x:c>
      <x:c r="C8" s="20" t="str">
        <x:v>Both</x:v>
      </x:c>
      <x:c r="D8" s="20" t="str">
        <x:v>LikeWater</x:v>
      </x:c>
      <x:c r="E8" s="22" t="n">
        <x:v>4</x:v>
      </x:c>
      <x:c r="F8" s="20" t="str">
        <x:v>Published measured</x:v>
      </x:c>
      <x:c r="G8" s="22" t="n">
        <x:v>2.34</x:v>
      </x:c>
      <x:c r="H8" s="20" t="str">
        <x:v>Published measured</x:v>
      </x:c>
      <x:c r="I8" s="24" t="n">
        <x:v>800</x:v>
      </x:c>
      <x:c r="J8" s="20" t="str">
        <x:v>Published</x:v>
      </x:c>
      <x:c r="K8" s="20" t="str">
        <x:v>Synthetic</x:v>
      </x:c>
      <x:c r="L8" s="20" t="str">
        <x:v>Manufacturer-published viscometrics</x:v>
      </x:c>
      <x:c r="M8" s="20" t="str">
        <x:v>https://www.redlineoil.com/likewater-suspension-fluid</x:v>
      </x:c>
      <x:c r="N8" s="64"/>
      <x:c r="O8" s="64"/>
      <x:c r="P8" s="64"/>
      <x:c r="Q8" s="64"/>
      <x:c r="R8" s="64"/>
      <x:c r="S8" s="64"/>
      <x:c r="T8" s="64"/>
      <x:c r="U8" s="64"/>
      <x:c r="V8" s="64"/>
      <x:c r="W8" s="64"/>
      <x:c r="X8" s="64"/>
      <x:c r="Y8" s="64"/>
      <x:c r="Z8" s="64"/>
      <x:c r="AA8" s="64"/>
      <x:c r="AB8" s="64"/>
    </x:row>
    <x:row r="9" ht="19" customHeight="1">
      <x:c r="A9" s="21" t="n">
        <x:v>2</x:v>
      </x:c>
      <x:c r="B9" s="21" t="str">
        <x:v>Putoline — HPX R 2.5W</x:v>
      </x:c>
      <x:c r="C9" s="21" t="str">
        <x:v>Fork</x:v>
      </x:c>
      <x:c r="D9" s="21" t="str">
        <x:v>2.5W</x:v>
      </x:c>
      <x:c r="E9" s="23" t="n">
        <x:v>6.76</x:v>
      </x:c>
      <x:c r="F9" s="21" t="str">
        <x:v>Published measured</x:v>
      </x:c>
      <x:c r="G9" s="23" t="n">
        <x:v>2.93</x:v>
      </x:c>
      <x:c r="H9" s="21" t="str">
        <x:v>Published measured</x:v>
      </x:c>
      <x:c r="I9" s="25" t="n">
        <x:v>425</x:v>
      </x:c>
      <x:c r="J9" s="21" t="str">
        <x:v>Published</x:v>
      </x:c>
      <x:c r="K9" s="21" t="str">
        <x:v>Synthetic</x:v>
      </x:c>
      <x:c r="L9" s="21" t="str">
        <x:v>Manufacturer-published viscometrics</x:v>
      </x:c>
      <x:c r="M9" s="21" t="str">
        <x:v>https://www.putoline.com/en/hpx-r-25w-12-x-1-l-bottle-522/</x:v>
      </x:c>
      <x:c r="N9" s="64"/>
      <x:c r="O9" s="64"/>
      <x:c r="P9" s="64"/>
      <x:c r="Q9" s="64"/>
      <x:c r="R9" s="64"/>
      <x:c r="S9" s="64"/>
      <x:c r="T9" s="64"/>
      <x:c r="U9" s="64"/>
      <x:c r="V9" s="64"/>
      <x:c r="W9" s="64"/>
      <x:c r="X9" s="64"/>
      <x:c r="Y9" s="64"/>
      <x:c r="Z9" s="64"/>
      <x:c r="AA9" s="64"/>
      <x:c r="AB9" s="64"/>
    </x:row>
    <x:row r="10" ht="19" customHeight="1">
      <x:c r="A10" s="21" t="n">
        <x:v>3</x:v>
      </x:c>
      <x:c r="B10" s="21" t="str">
        <x:v>Putoline — GPR 6 2.5W</x:v>
      </x:c>
      <x:c r="C10" s="21" t="str">
        <x:v>Shock</x:v>
      </x:c>
      <x:c r="D10" s="21" t="str">
        <x:v>2.5W</x:v>
      </x:c>
      <x:c r="E10" s="23" t="n">
        <x:v>7.01</x:v>
      </x:c>
      <x:c r="F10" s="21" t="str">
        <x:v>Published measured</x:v>
      </x:c>
      <x:c r="G10" s="23" t="n">
        <x:v>3.11</x:v>
      </x:c>
      <x:c r="H10" s="21" t="str">
        <x:v>Published measured</x:v>
      </x:c>
      <x:c r="I10" s="25" t="n">
        <x:v>443</x:v>
      </x:c>
      <x:c r="J10" s="21" t="str">
        <x:v>Published</x:v>
      </x:c>
      <x:c r="K10" s="21" t="str">
        <x:v>Not stated</x:v>
      </x:c>
      <x:c r="L10" s="21" t="str">
        <x:v>Manufacturer-published viscometrics</x:v>
      </x:c>
      <x:c r="M10" s="21" t="str">
        <x:v>https://www.putoline.com/en/gpr-6-25w-12-x-1-l-bottle-503/</x:v>
      </x:c>
      <x:c r="N10" s="64"/>
      <x:c r="O10" s="64"/>
      <x:c r="P10" s="64"/>
      <x:c r="Q10" s="64"/>
      <x:c r="R10" s="64"/>
      <x:c r="S10" s="64"/>
      <x:c r="T10" s="64"/>
      <x:c r="U10" s="64"/>
      <x:c r="V10" s="64"/>
      <x:c r="W10" s="64"/>
      <x:c r="X10" s="64"/>
      <x:c r="Y10" s="64"/>
      <x:c r="Z10" s="64"/>
      <x:c r="AA10" s="64"/>
      <x:c r="AB10" s="64"/>
    </x:row>
    <x:row r="11" ht="19" customHeight="1">
      <x:c r="A11" s="21" t="n">
        <x:v>4</x:v>
      </x:c>
      <x:c r="B11" s="21" t="str">
        <x:v>Maxima — Synthetic Racing Shock Fluid 0WT</x:v>
      </x:c>
      <x:c r="C11" s="21" t="str">
        <x:v>Shock</x:v>
      </x:c>
      <x:c r="D11" s="21" t="str">
        <x:v>0WT</x:v>
      </x:c>
      <x:c r="E11" s="23" t="n">
        <x:v>7.2</x:v>
      </x:c>
      <x:c r="F11" s="21" t="str">
        <x:v>Published measured</x:v>
      </x:c>
      <x:c r="G11" s="23" t="n">
        <x:v>2.9</x:v>
      </x:c>
      <x:c r="H11" s="21" t="str">
        <x:v>Published measured</x:v>
      </x:c>
      <x:c r="I11" s="25" t="n">
        <x:v>343</x:v>
      </x:c>
      <x:c r="J11" s="21" t="str">
        <x:v>Published</x:v>
      </x:c>
      <x:c r="K11" s="21" t="str">
        <x:v>Full synthetic ester</x:v>
      </x:c>
      <x:c r="L11" s="21" t="str">
        <x:v>Manufacturer-published viscometrics</x:v>
      </x:c>
      <x:c r="M11" s="21" t="str">
        <x:v>https://maximausa.com/products/synthetic-racing-shock-fluid</x:v>
      </x:c>
      <x:c r="N11" s="64"/>
      <x:c r="O11" s="64"/>
      <x:c r="P11" s="64"/>
      <x:c r="Q11" s="64"/>
      <x:c r="R11" s="64"/>
      <x:c r="S11" s="64"/>
      <x:c r="T11" s="64"/>
      <x:c r="U11" s="64"/>
      <x:c r="V11" s="64"/>
      <x:c r="W11" s="64"/>
      <x:c r="X11" s="64"/>
      <x:c r="Y11" s="64"/>
      <x:c r="Z11" s="64"/>
      <x:c r="AA11" s="64"/>
      <x:c r="AB11" s="64"/>
    </x:row>
    <x:row r="12" ht="19" customHeight="1">
      <x:c r="A12" s="21" t="n">
        <x:v>5</x:v>
      </x:c>
      <x:c r="B12" s="21" t="str">
        <x:v>Red Line — ExtraLight 2.5WT Suspension Fluid</x:v>
      </x:c>
      <x:c r="C12" s="21" t="str">
        <x:v>Both</x:v>
      </x:c>
      <x:c r="D12" s="21" t="str">
        <x:v>2.5WT</x:v>
      </x:c>
      <x:c r="E12" s="23" t="n">
        <x:v>8</x:v>
      </x:c>
      <x:c r="F12" s="21" t="str">
        <x:v>Published measured</x:v>
      </x:c>
      <x:c r="G12" s="23" t="n">
        <x:v>4.1</x:v>
      </x:c>
      <x:c r="H12" s="21" t="str">
        <x:v>Published measured</x:v>
      </x:c>
      <x:c r="I12" s="25" t="n">
        <x:v>600</x:v>
      </x:c>
      <x:c r="J12" s="21" t="str">
        <x:v>Published</x:v>
      </x:c>
      <x:c r="K12" s="21" t="str">
        <x:v>Synthetic</x:v>
      </x:c>
      <x:c r="L12" s="21" t="str">
        <x:v>Manufacturer-published viscometrics</x:v>
      </x:c>
      <x:c r="M12" s="21" t="str">
        <x:v>https://www.redlineoil.com/extralight-25wt-suspension-fluid</x:v>
      </x:c>
      <x:c r="N12" s="64"/>
      <x:c r="O12" s="64"/>
      <x:c r="P12" s="64"/>
      <x:c r="Q12" s="64"/>
      <x:c r="R12" s="64"/>
      <x:c r="S12" s="64"/>
      <x:c r="T12" s="64"/>
      <x:c r="U12" s="64"/>
      <x:c r="V12" s="64"/>
      <x:c r="W12" s="64"/>
      <x:c r="X12" s="64"/>
      <x:c r="Y12" s="64"/>
      <x:c r="Z12" s="64"/>
      <x:c r="AA12" s="64"/>
      <x:c r="AB12" s="64"/>
    </x:row>
    <x:row r="13" ht="19" customHeight="1">
      <x:c r="A13" s="21" t="n">
        <x:v>6</x:v>
      </x:c>
      <x:c r="B13" s="21" t="str">
        <x:v>Putoline — GPR 6 3.5W</x:v>
      </x:c>
      <x:c r="C13" s="21" t="str">
        <x:v>Shock</x:v>
      </x:c>
      <x:c r="D13" s="21" t="str">
        <x:v>3.5W</x:v>
      </x:c>
      <x:c r="E13" s="23" t="n">
        <x:v>13.1</x:v>
      </x:c>
      <x:c r="F13" s="21" t="str">
        <x:v>Published measured</x:v>
      </x:c>
      <x:c r="G13" s="23" t="n">
        <x:v>5.05</x:v>
      </x:c>
      <x:c r="H13" s="21" t="str">
        <x:v>Published measured</x:v>
      </x:c>
      <x:c r="I13" s="25" t="n">
        <x:v>393</x:v>
      </x:c>
      <x:c r="J13" s="21" t="str">
        <x:v>Published</x:v>
      </x:c>
      <x:c r="K13" s="21" t="str">
        <x:v>Not stated</x:v>
      </x:c>
      <x:c r="L13" s="21" t="str">
        <x:v>Manufacturer-published viscometrics</x:v>
      </x:c>
      <x:c r="M13" s="21" t="str">
        <x:v>https://www.putoline.com/en/gpr-6-35w-12-x-1-l-bottle-504/</x:v>
      </x:c>
      <x:c r="N13" s="64"/>
      <x:c r="O13" s="64"/>
      <x:c r="P13" s="64"/>
      <x:c r="Q13" s="64"/>
      <x:c r="R13" s="64"/>
      <x:c r="S13" s="64"/>
      <x:c r="T13" s="64"/>
      <x:c r="U13" s="64"/>
      <x:c r="V13" s="64"/>
      <x:c r="W13" s="64"/>
      <x:c r="X13" s="64"/>
      <x:c r="Y13" s="64"/>
      <x:c r="Z13" s="64"/>
      <x:c r="AA13" s="64"/>
      <x:c r="AB13" s="64"/>
    </x:row>
    <x:row r="14" ht="19" customHeight="1">
      <x:c r="A14" s="21" t="n">
        <x:v>7</x:v>
      </x:c>
      <x:c r="B14" s="21" t="str">
        <x:v>Maxima — Racing Shock Fluid 3WT Light</x:v>
      </x:c>
      <x:c r="C14" s="21" t="str">
        <x:v>Shock</x:v>
      </x:c>
      <x:c r="D14" s="21" t="str">
        <x:v>3WT Light</x:v>
      </x:c>
      <x:c r="E14" s="23" t="n">
        <x:v>13.9</x:v>
      </x:c>
      <x:c r="F14" s="21" t="str">
        <x:v>Published measured</x:v>
      </x:c>
      <x:c r="G14" s="23" t="n">
        <x:v>5.2</x:v>
      </x:c>
      <x:c r="H14" s="21" t="str">
        <x:v>Published measured</x:v>
      </x:c>
      <x:c r="I14" s="25" t="n">
        <x:v>359</x:v>
      </x:c>
      <x:c r="J14" s="21" t="str">
        <x:v>Published</x:v>
      </x:c>
      <x:c r="K14" s="21" t="str">
        <x:v>Mineral</x:v>
      </x:c>
      <x:c r="L14" s="21" t="str">
        <x:v>Manufacturer TDS hosted by authorised distributor</x:v>
      </x:c>
      <x:c r="M14" s="21" t="str">
        <x:v>https://www.lustyindustries.com/documents/Tech%20Support/Maxima%20Tech%20Sheet/Racing%20Shock%20Fluid%20TDS.pdf?u=1aKPW1</x:v>
      </x:c>
      <x:c r="N14" s="64"/>
      <x:c r="O14" s="64"/>
      <x:c r="P14" s="64"/>
      <x:c r="Q14" s="64"/>
      <x:c r="R14" s="64"/>
      <x:c r="S14" s="64"/>
      <x:c r="T14" s="64"/>
      <x:c r="U14" s="64"/>
      <x:c r="V14" s="64"/>
      <x:c r="W14" s="64"/>
      <x:c r="X14" s="64"/>
      <x:c r="Y14" s="64"/>
      <x:c r="Z14" s="64"/>
      <x:c r="AA14" s="64"/>
      <x:c r="AB14" s="64"/>
    </x:row>
    <x:row r="15" ht="19" customHeight="1">
      <x:c r="A15" s="21" t="n">
        <x:v>8</x:v>
      </x:c>
      <x:c r="B15" s="21" t="str">
        <x:v>Motorex — Racing Fork Oil 2.5W</x:v>
      </x:c>
      <x:c r="C15" s="21" t="str">
        <x:v>Fork</x:v>
      </x:c>
      <x:c r="D15" s="21" t="str">
        <x:v>2.5W</x:v>
      </x:c>
      <x:c r="E15" s="23" t="n">
        <x:v>14.5</x:v>
      </x:c>
      <x:c r="F15" s="21" t="str">
        <x:v>Published measured</x:v>
      </x:c>
      <x:c r="G15" s="23" t="n">
        <x:v>4.5</x:v>
      </x:c>
      <x:c r="H15" s="21" t="str">
        <x:v>Published measured</x:v>
      </x:c>
      <x:c r="I15" s="25"/>
      <x:c r="J15" s="21" t="str">
        <x:v>Published as &gt;250</x:v>
      </x:c>
      <x:c r="K15" s="21" t="str">
        <x:v>Not stated</x:v>
      </x:c>
      <x:c r="L15" s="21" t="str">
        <x:v>Manufacturer-published cSt; VI reported as &gt;250</x:v>
      </x:c>
      <x:c r="M15" s="21" t="str">
        <x:v>https://motorex.com/Pdf/TI/Motorex/Gabel-Daempferoel/RACING-FORK-OIL-25W/RACING-FORK-OIL-25W_1016807_EN_20260120-102152.pdf</x:v>
      </x:c>
      <x:c r="N15" s="64"/>
      <x:c r="O15" s="64"/>
      <x:c r="P15" s="64"/>
      <x:c r="Q15" s="64"/>
      <x:c r="R15" s="64"/>
      <x:c r="S15" s="64"/>
      <x:c r="T15" s="64"/>
      <x:c r="U15" s="64"/>
      <x:c r="V15" s="64"/>
      <x:c r="W15" s="64"/>
      <x:c r="X15" s="64"/>
      <x:c r="Y15" s="64"/>
      <x:c r="Z15" s="64"/>
      <x:c r="AA15" s="64"/>
      <x:c r="AB15" s="64"/>
    </x:row>
    <x:row r="16" ht="19" customHeight="1">
      <x:c r="A16" s="21" t="n">
        <x:v>9</x:v>
      </x:c>
      <x:c r="B16" s="21" t="str">
        <x:v>Torco — RSF Racing Shock Fluid Light</x:v>
      </x:c>
      <x:c r="C16" s="21" t="str">
        <x:v>Shock</x:v>
      </x:c>
      <x:c r="D16" s="21" t="str">
        <x:v>Light</x:v>
      </x:c>
      <x:c r="E16" s="23" t="n">
        <x:v>14.5</x:v>
      </x:c>
      <x:c r="F16" s="21" t="str">
        <x:v>Published measured</x:v>
      </x:c>
      <x:c r="G16" s="23" t="n">
        <x:v>4.7</x:v>
      </x:c>
      <x:c r="H16" s="21" t="str">
        <x:v>Published measured</x:v>
      </x:c>
      <x:c r="I16" s="25" t="n">
        <x:v>286</x:v>
      </x:c>
      <x:c r="J16" s="21" t="str">
        <x:v>Published</x:v>
      </x:c>
      <x:c r="K16" s="21" t="str">
        <x:v>100% synthetic</x:v>
      </x:c>
      <x:c r="L16" s="21" t="str">
        <x:v>Manufacturer-published viscometrics</x:v>
      </x:c>
      <x:c r="M16" s="21" t="str">
        <x:v>https://cdn.shopify.com/s/files/1/0018/3671/2013/files/RSF_TDS_081120.pdf?v=1679586351</x:v>
      </x:c>
      <x:c r="N16" s="64"/>
      <x:c r="O16" s="64"/>
      <x:c r="P16" s="64"/>
      <x:c r="Q16" s="64"/>
      <x:c r="R16" s="64"/>
      <x:c r="S16" s="64"/>
      <x:c r="T16" s="64"/>
      <x:c r="U16" s="64"/>
      <x:c r="V16" s="64"/>
      <x:c r="W16" s="64"/>
      <x:c r="X16" s="64"/>
      <x:c r="Y16" s="64"/>
      <x:c r="Z16" s="64"/>
      <x:c r="AA16" s="64"/>
      <x:c r="AB16" s="64"/>
    </x:row>
    <x:row r="17" ht="19" customHeight="1">
      <x:c r="A17" s="21" t="n">
        <x:v>10</x:v>
      </x:c>
      <x:c r="B17" s="21" t="str">
        <x:v>Maxima — Synthetic Racing Shock Fluid 3WT</x:v>
      </x:c>
      <x:c r="C17" s="21" t="str">
        <x:v>Shock</x:v>
      </x:c>
      <x:c r="D17" s="21" t="str">
        <x:v>3WT</x:v>
      </x:c>
      <x:c r="E17" s="23" t="n">
        <x:v>14.7</x:v>
      </x:c>
      <x:c r="F17" s="21" t="str">
        <x:v>Published measured</x:v>
      </x:c>
      <x:c r="G17" s="23" t="n">
        <x:v>5.4</x:v>
      </x:c>
      <x:c r="H17" s="21" t="str">
        <x:v>Published measured</x:v>
      </x:c>
      <x:c r="I17" s="25" t="n">
        <x:v>370</x:v>
      </x:c>
      <x:c r="J17" s="21" t="str">
        <x:v>Published</x:v>
      </x:c>
      <x:c r="K17" s="21" t="str">
        <x:v>Full synthetic ester</x:v>
      </x:c>
      <x:c r="L17" s="21" t="str">
        <x:v>Manufacturer-published viscometrics</x:v>
      </x:c>
      <x:c r="M17" s="21" t="str">
        <x:v>https://maximausa.com/products/synthetic-racing-shock-fluid</x:v>
      </x:c>
      <x:c r="N17" s="64"/>
      <x:c r="O17" s="64"/>
      <x:c r="P17" s="64"/>
      <x:c r="Q17" s="64"/>
      <x:c r="R17" s="64"/>
      <x:c r="S17" s="64"/>
      <x:c r="T17" s="64"/>
      <x:c r="U17" s="64"/>
      <x:c r="V17" s="64"/>
      <x:c r="W17" s="64"/>
      <x:c r="X17" s="64"/>
      <x:c r="Y17" s="64"/>
      <x:c r="Z17" s="64"/>
      <x:c r="AA17" s="64"/>
      <x:c r="AB17" s="64"/>
    </x:row>
    <x:row r="18" ht="19" customHeight="1">
      <x:c r="A18" s="21" t="n">
        <x:v>11</x:v>
      </x:c>
      <x:c r="B18" s="21" t="str">
        <x:v>Motorex — Racing Shock Oil</x:v>
      </x:c>
      <x:c r="C18" s="21" t="str">
        <x:v>Shock</x:v>
      </x:c>
      <x:c r="D18" s="21" t="str">
        <x:v>Unspecified</x:v>
      </x:c>
      <x:c r="E18" s="23" t="n">
        <x:v>14.8</x:v>
      </x:c>
      <x:c r="F18" s="21" t="str">
        <x:v>Published measured</x:v>
      </x:c>
      <x:c r="G18" s="23" t="n">
        <x:v>4.7</x:v>
      </x:c>
      <x:c r="H18" s="21" t="str">
        <x:v>Published measured</x:v>
      </x:c>
      <x:c r="I18" s="25" t="n">
        <x:v>272</x:v>
      </x:c>
      <x:c r="J18" s="21" t="str">
        <x:v>Published</x:v>
      </x:c>
      <x:c r="K18" s="21" t="str">
        <x:v>Not stated</x:v>
      </x:c>
      <x:c r="L18" s="21" t="str">
        <x:v>Manufacturer-published viscometrics</x:v>
      </x:c>
      <x:c r="M18" s="21" t="str">
        <x:v>https://motorex.com/Pdf/TI/Motorex/Gabel-Daempferoel/RACING-SHOCK-OIL/RACING-SHOCK-OIL_1016822_EN_20260116-111219.pdf</x:v>
      </x:c>
      <x:c r="N18" s="64"/>
      <x:c r="O18" s="64"/>
      <x:c r="P18" s="64"/>
      <x:c r="Q18" s="64"/>
      <x:c r="R18" s="64"/>
      <x:c r="S18" s="64"/>
      <x:c r="T18" s="64"/>
      <x:c r="U18" s="64"/>
      <x:c r="V18" s="64"/>
      <x:c r="W18" s="64"/>
      <x:c r="X18" s="64"/>
      <x:c r="Y18" s="64"/>
      <x:c r="Z18" s="64"/>
      <x:c r="AA18" s="64"/>
      <x:c r="AB18" s="64"/>
    </x:row>
    <x:row r="19" ht="19" customHeight="1">
      <x:c r="A19" s="21" t="n">
        <x:v>12</x:v>
      </x:c>
      <x:c r="B19" s="21" t="str">
        <x:v>Castrol — Fork Oil 5W</x:v>
      </x:c>
      <x:c r="C19" s="21" t="str">
        <x:v>Fork</x:v>
      </x:c>
      <x:c r="D19" s="21" t="str">
        <x:v>5W</x:v>
      </x:c>
      <x:c r="E19" s="23" t="n">
        <x:v>15</x:v>
      </x:c>
      <x:c r="F19" s="21" t="str">
        <x:v>Published measured</x:v>
      </x:c>
      <x:c r="G19" s="23" t="n">
        <x:v>3.74</x:v>
      </x:c>
      <x:c r="H19" s="21" t="str">
        <x:v>Published measured</x:v>
      </x:c>
      <x:c r="I19" s="25" t="n">
        <x:v>150</x:v>
      </x:c>
      <x:c r="J19" s="21" t="str">
        <x:v>Published minimum</x:v>
      </x:c>
      <x:c r="K19" s="21" t="str">
        <x:v>Mineral</x:v>
      </x:c>
      <x:c r="L19" s="21" t="str">
        <x:v>Manufacturer-published viscometrics</x:v>
      </x:c>
      <x:c r="M19" s="21" t="str">
        <x:v>https://msdspds.castrol.com/bpglis/FusionPDS.nsf/Files/217C940308AA30EE80257D1400831D07/%24File/FORK%20OILS%20_2013_10.pdf</x:v>
      </x:c>
      <x:c r="N19" s="64"/>
      <x:c r="O19" s="64"/>
      <x:c r="P19" s="64"/>
      <x:c r="Q19" s="64"/>
      <x:c r="R19" s="64"/>
      <x:c r="S19" s="64"/>
      <x:c r="T19" s="64"/>
      <x:c r="U19" s="64"/>
      <x:c r="V19" s="64"/>
      <x:c r="W19" s="64"/>
      <x:c r="X19" s="64"/>
      <x:c r="Y19" s="64"/>
      <x:c r="Z19" s="64"/>
      <x:c r="AA19" s="64"/>
      <x:c r="AB19" s="64"/>
    </x:row>
    <x:row r="20" ht="19" customHeight="1">
      <x:c r="A20" s="21" t="n">
        <x:v>13</x:v>
      </x:c>
      <x:c r="B20" s="21" t="str">
        <x:v>Fuchs Silkolene — RSF 2.5</x:v>
      </x:c>
      <x:c r="C20" s="21" t="str">
        <x:v>Both</x:v>
      </x:c>
      <x:c r="D20" s="21" t="str">
        <x:v>2.5</x:v>
      </x:c>
      <x:c r="E20" s="23" t="n">
        <x:v>15</x:v>
      </x:c>
      <x:c r="F20" s="21" t="str">
        <x:v>ISO VG nominal; not an exact measured cSt value</x:v>
      </x:c>
      <x:c r="G20" s="23"/>
      <x:c r="H20" s="21" t="str">
        <x:v>Unavailable</x:v>
      </x:c>
      <x:c r="I20" s="25"/>
      <x:c r="J20" s="21" t="str">
        <x:v>Unavailable</x:v>
      </x:c>
      <x:c r="K20" s="21" t="str">
        <x:v>Fully synthetic</x:v>
      </x:c>
      <x:c r="L20" s="21" t="str">
        <x:v>Manufacturer catalog nominal ISO VG only</x:v>
      </x:c>
      <x:c r="M20" s="21" t="str">
        <x:v>https://www.fuchs.com/si/sl/izdelki/sredisce-za-prenos/pdf-pregledovalnik/pdf-viewer/252569-SILKOLENE-produktni-program-2024/</x:v>
      </x:c>
      <x:c r="N20" s="64"/>
      <x:c r="O20" s="64"/>
      <x:c r="P20" s="64"/>
      <x:c r="Q20" s="64"/>
      <x:c r="R20" s="64"/>
      <x:c r="S20" s="64"/>
      <x:c r="T20" s="64"/>
      <x:c r="U20" s="64"/>
      <x:c r="V20" s="64"/>
      <x:c r="W20" s="64"/>
      <x:c r="X20" s="64"/>
      <x:c r="Y20" s="64"/>
      <x:c r="Z20" s="64"/>
      <x:c r="AA20" s="64"/>
      <x:c r="AB20" s="64"/>
    </x:row>
    <x:row r="21" ht="19" customHeight="1">
      <x:c r="A21" s="21" t="n">
        <x:v>14</x:v>
      </x:c>
      <x:c r="B21" s="21" t="str">
        <x:v>Motul — Fork Oil Factory Line 2.5W</x:v>
      </x:c>
      <x:c r="C21" s="21" t="str">
        <x:v>Fork</x:v>
      </x:c>
      <x:c r="D21" s="21" t="str">
        <x:v>2.5W</x:v>
      </x:c>
      <x:c r="E21" s="23" t="n">
        <x:v>15</x:v>
      </x:c>
      <x:c r="F21" s="21" t="str">
        <x:v>Published measured</x:v>
      </x:c>
      <x:c r="G21" s="23" t="n">
        <x:v>3.5</x:v>
      </x:c>
      <x:c r="H21" s="21" t="str">
        <x:v>Published measured</x:v>
      </x:c>
      <x:c r="I21" s="25" t="n">
        <x:v>112</x:v>
      </x:c>
      <x:c r="J21" s="21" t="str">
        <x:v>Published</x:v>
      </x:c>
      <x:c r="K21" s="21" t="str">
        <x:v>100% synthetic</x:v>
      </x:c>
      <x:c r="L21" s="21" t="str">
        <x:v>Manufacturer-published viscometrics</x:v>
      </x:c>
      <x:c r="M21" s="21" t="str">
        <x:v>https://azupim01.motul.com/media/motulData/DO/base/Fork%20Oil%20Factory%20Line%20%28GB%29.pdf</x:v>
      </x:c>
      <x:c r="N21" s="64"/>
      <x:c r="O21" s="64"/>
      <x:c r="P21" s="64"/>
      <x:c r="Q21" s="64"/>
      <x:c r="R21" s="64"/>
      <x:c r="S21" s="64"/>
      <x:c r="T21" s="64"/>
      <x:c r="U21" s="64"/>
      <x:c r="V21" s="64"/>
      <x:c r="W21" s="64"/>
      <x:c r="X21" s="64"/>
      <x:c r="Y21" s="64"/>
      <x:c r="Z21" s="64"/>
      <x:c r="AA21" s="64"/>
      <x:c r="AB21" s="64"/>
    </x:row>
    <x:row r="22" ht="19" customHeight="1">
      <x:c r="A22" s="21" t="n">
        <x:v>15</x:v>
      </x:c>
      <x:c r="B22" s="21" t="str">
        <x:v>Putoline — Light Fork</x:v>
      </x:c>
      <x:c r="C22" s="21" t="str">
        <x:v>Fork</x:v>
      </x:c>
      <x:c r="D22" s="21" t="str">
        <x:v>SAE 5</x:v>
      </x:c>
      <x:c r="E22" s="23" t="n">
        <x:v>15</x:v>
      </x:c>
      <x:c r="F22" s="21" t="str">
        <x:v>Published measured</x:v>
      </x:c>
      <x:c r="G22" s="23" t="n">
        <x:v>3.4</x:v>
      </x:c>
      <x:c r="H22" s="21" t="str">
        <x:v>Published measured</x:v>
      </x:c>
      <x:c r="I22" s="25" t="n">
        <x:v>101</x:v>
      </x:c>
      <x:c r="J22" s="21" t="str">
        <x:v>Published</x:v>
      </x:c>
      <x:c r="K22" s="21" t="str">
        <x:v>Mineral</x:v>
      </x:c>
      <x:c r="L22" s="21" t="str">
        <x:v>Manufacturer-published viscometrics</x:v>
      </x:c>
      <x:c r="M22" s="21" t="str">
        <x:v>https://www.putoline.com/en/light-fork-12-x-500-ml-bottle-800/</x:v>
      </x:c>
      <x:c r="N22" s="64"/>
      <x:c r="O22" s="64"/>
      <x:c r="P22" s="64"/>
      <x:c r="Q22" s="64"/>
      <x:c r="R22" s="64"/>
      <x:c r="S22" s="64"/>
      <x:c r="T22" s="64"/>
      <x:c r="U22" s="64"/>
      <x:c r="V22" s="64"/>
      <x:c r="W22" s="64"/>
      <x:c r="X22" s="64"/>
      <x:c r="Y22" s="64"/>
      <x:c r="Z22" s="64"/>
      <x:c r="AA22" s="64"/>
      <x:c r="AB22" s="64"/>
    </x:row>
    <x:row r="23" ht="19" customHeight="1">
      <x:c r="A23" s="21" t="n">
        <x:v>16</x:v>
      </x:c>
      <x:c r="B23" s="21" t="str">
        <x:v>AMSOIL — Shock Therapy Suspension Fluid #5 Light</x:v>
      </x:c>
      <x:c r="C23" s="21" t="str">
        <x:v>Both</x:v>
      </x:c>
      <x:c r="D23" s="21" t="str">
        <x:v>#5 Light</x:v>
      </x:c>
      <x:c r="E23" s="23" t="n">
        <x:v>15.9</x:v>
      </x:c>
      <x:c r="F23" s="21" t="str">
        <x:v>Published measured</x:v>
      </x:c>
      <x:c r="G23" s="23" t="n">
        <x:v>4.4</x:v>
      </x:c>
      <x:c r="H23" s="21" t="str">
        <x:v>Published measured</x:v>
      </x:c>
      <x:c r="I23" s="25" t="n">
        <x:v>209</x:v>
      </x:c>
      <x:c r="J23" s="21" t="str">
        <x:v>Published</x:v>
      </x:c>
      <x:c r="K23" s="21" t="str">
        <x:v>Synthetic</x:v>
      </x:c>
      <x:c r="L23" s="21" t="str">
        <x:v>Manufacturer-published viscometrics</x:v>
      </x:c>
      <x:c r="M23" s="21" t="str">
        <x:v>https://www.amsoil.com/lit/databulletins/g1663.pdf</x:v>
      </x:c>
      <x:c r="N23" s="64"/>
      <x:c r="O23" s="64"/>
      <x:c r="P23" s="64"/>
      <x:c r="Q23" s="64"/>
      <x:c r="R23" s="64"/>
      <x:c r="S23" s="64"/>
      <x:c r="T23" s="64"/>
      <x:c r="U23" s="64"/>
      <x:c r="V23" s="64"/>
      <x:c r="W23" s="64"/>
      <x:c r="X23" s="64"/>
      <x:c r="Y23" s="64"/>
      <x:c r="Z23" s="64"/>
      <x:c r="AA23" s="64"/>
      <x:c r="AB23" s="64"/>
    </x:row>
    <x:row r="24" ht="19" customHeight="1">
      <x:c r="A24" s="21" t="n">
        <x:v>17</x:v>
      </x:c>
      <x:c r="B24" s="21" t="str">
        <x:v>Motorex — Racing Fork Oil 4W</x:v>
      </x:c>
      <x:c r="C24" s="21" t="str">
        <x:v>Fork</x:v>
      </x:c>
      <x:c r="D24" s="21" t="str">
        <x:v>4W</x:v>
      </x:c>
      <x:c r="E24" s="23" t="n">
        <x:v>16</x:v>
      </x:c>
      <x:c r="F24" s="21" t="str">
        <x:v>Published measured</x:v>
      </x:c>
      <x:c r="G24" s="23" t="n">
        <x:v>5</x:v>
      </x:c>
      <x:c r="H24" s="21" t="str">
        <x:v>Published measured</x:v>
      </x:c>
      <x:c r="I24" s="25"/>
      <x:c r="J24" s="21" t="str">
        <x:v>Published as &gt;250</x:v>
      </x:c>
      <x:c r="K24" s="21" t="str">
        <x:v>Not stated</x:v>
      </x:c>
      <x:c r="L24" s="21" t="str">
        <x:v>Manufacturer-published cSt; VI reported as &gt;250</x:v>
      </x:c>
      <x:c r="M24" s="21" t="str">
        <x:v>https://motorex.com/Pdf/TI/Motorex/Gabel-Daempferoel/RACING-FORK-OIL-4W/RACING-FORK-OIL-4W_1016808_EN_20260116-110145.pdf</x:v>
      </x:c>
      <x:c r="N24" s="64"/>
      <x:c r="O24" s="64"/>
      <x:c r="P24" s="64"/>
      <x:c r="Q24" s="64"/>
      <x:c r="R24" s="64"/>
      <x:c r="S24" s="64"/>
      <x:c r="T24" s="64"/>
      <x:c r="U24" s="64"/>
      <x:c r="V24" s="64"/>
      <x:c r="W24" s="64"/>
      <x:c r="X24" s="64"/>
      <x:c r="Y24" s="64"/>
      <x:c r="Z24" s="64"/>
      <x:c r="AA24" s="64"/>
      <x:c r="AB24" s="64"/>
    </x:row>
    <x:row r="25" ht="19" customHeight="1">
      <x:c r="A25" s="21" t="n">
        <x:v>18</x:v>
      </x:c>
      <x:c r="B25" s="21" t="str">
        <x:v>Red Line — LightWeight 5WT Suspension Fluid</x:v>
      </x:c>
      <x:c r="C25" s="21" t="str">
        <x:v>Both</x:v>
      </x:c>
      <x:c r="D25" s="21" t="str">
        <x:v>5WT</x:v>
      </x:c>
      <x:c r="E25" s="23" t="n">
        <x:v>16</x:v>
      </x:c>
      <x:c r="F25" s="21" t="str">
        <x:v>Published measured</x:v>
      </x:c>
      <x:c r="G25" s="23" t="n">
        <x:v>8</x:v>
      </x:c>
      <x:c r="H25" s="21" t="str">
        <x:v>Published measured</x:v>
      </x:c>
      <x:c r="I25" s="25" t="n">
        <x:v>560</x:v>
      </x:c>
      <x:c r="J25" s="21" t="str">
        <x:v>Published</x:v>
      </x:c>
      <x:c r="K25" s="21" t="str">
        <x:v>Synthetic</x:v>
      </x:c>
      <x:c r="L25" s="21" t="str">
        <x:v>Manufacturer-published viscometrics</x:v>
      </x:c>
      <x:c r="M25" s="21" t="str">
        <x:v>https://www.redlineoil.com/lightweight-5wt-suspension-fluid</x:v>
      </x:c>
      <x:c r="N25" s="64"/>
      <x:c r="O25" s="64"/>
      <x:c r="P25" s="64"/>
      <x:c r="Q25" s="64"/>
      <x:c r="R25" s="64"/>
      <x:c r="S25" s="64"/>
      <x:c r="T25" s="64"/>
      <x:c r="U25" s="64"/>
      <x:c r="V25" s="64"/>
      <x:c r="W25" s="64"/>
      <x:c r="X25" s="64"/>
      <x:c r="Y25" s="64"/>
      <x:c r="Z25" s="64"/>
      <x:c r="AA25" s="64"/>
      <x:c r="AB25" s="64"/>
    </x:row>
    <x:row r="26" ht="19" customHeight="1">
      <x:c r="A26" s="21" t="n">
        <x:v>19</x:v>
      </x:c>
      <x:c r="B26" s="21" t="str">
        <x:v>Torco — RFF Racing Fork Fluid 5</x:v>
      </x:c>
      <x:c r="C26" s="21" t="str">
        <x:v>Fork</x:v>
      </x:c>
      <x:c r="D26" s="21" t="str">
        <x:v>5</x:v>
      </x:c>
      <x:c r="E26" s="23" t="n">
        <x:v>16</x:v>
      </x:c>
      <x:c r="F26" s="21" t="str">
        <x:v>Published measured</x:v>
      </x:c>
      <x:c r="G26" s="23" t="n">
        <x:v>5.05</x:v>
      </x:c>
      <x:c r="H26" s="21" t="str">
        <x:v>Published measured</x:v>
      </x:c>
      <x:c r="I26" s="25" t="n">
        <x:v>285</x:v>
      </x:c>
      <x:c r="J26" s="21" t="str">
        <x:v>Published</x:v>
      </x:c>
      <x:c r="K26" s="21" t="str">
        <x:v>Synthetic blend</x:v>
      </x:c>
      <x:c r="L26" s="21" t="str">
        <x:v>Manufacturer-published viscometrics</x:v>
      </x:c>
      <x:c r="M26" s="21" t="str">
        <x:v>https://cdn.shopify.com/s/files/1/0018/3671/2013/files/RFF_TDS_081120.pdf?v=1679586351</x:v>
      </x:c>
      <x:c r="N26" s="64"/>
      <x:c r="O26" s="64"/>
      <x:c r="P26" s="64"/>
      <x:c r="Q26" s="64"/>
      <x:c r="R26" s="64"/>
      <x:c r="S26" s="64"/>
      <x:c r="T26" s="64"/>
      <x:c r="U26" s="64"/>
      <x:c r="V26" s="64"/>
      <x:c r="W26" s="64"/>
      <x:c r="X26" s="64"/>
      <x:c r="Y26" s="64"/>
      <x:c r="Z26" s="64"/>
      <x:c r="AA26" s="64"/>
      <x:c r="AB26" s="64"/>
    </x:row>
    <x:row r="27" ht="19" customHeight="1">
      <x:c r="A27" s="21" t="n">
        <x:v>20</x:v>
      </x:c>
      <x:c r="B27" s="21" t="str">
        <x:v>Maxima — Racing Fork Fluid 5WT</x:v>
      </x:c>
      <x:c r="C27" s="21" t="str">
        <x:v>Fork</x:v>
      </x:c>
      <x:c r="D27" s="21" t="str">
        <x:v>5WT</x:v>
      </x:c>
      <x:c r="E27" s="23" t="n">
        <x:v>16.2</x:v>
      </x:c>
      <x:c r="F27" s="21" t="str">
        <x:v>Published measured</x:v>
      </x:c>
      <x:c r="G27" s="23" t="n">
        <x:v>4.4</x:v>
      </x:c>
      <x:c r="H27" s="21" t="str">
        <x:v>Published measured</x:v>
      </x:c>
      <x:c r="I27" s="25" t="n">
        <x:v>201</x:v>
      </x:c>
      <x:c r="J27" s="21" t="str">
        <x:v>Published</x:v>
      </x:c>
      <x:c r="K27" s="21" t="str">
        <x:v>Mineral</x:v>
      </x:c>
      <x:c r="L27" s="21" t="str">
        <x:v>Manufacturer TDS hosted by authorised distributor</x:v>
      </x:c>
      <x:c r="M27" s="21" t="str">
        <x:v>https://www.lustyindustries.com/documents/Tech%20Support/Maxima%20Tech%20Sheet/Racing%20Fork%20Fluid%20TDS.pdf?u=1ZBBAq</x:v>
      </x:c>
      <x:c r="N27" s="64"/>
      <x:c r="O27" s="64"/>
      <x:c r="P27" s="64"/>
      <x:c r="Q27" s="64"/>
      <x:c r="R27" s="64"/>
      <x:c r="S27" s="64"/>
      <x:c r="T27" s="64"/>
      <x:c r="U27" s="64"/>
      <x:c r="V27" s="64"/>
      <x:c r="W27" s="64"/>
      <x:c r="X27" s="64"/>
      <x:c r="Y27" s="64"/>
      <x:c r="Z27" s="64"/>
      <x:c r="AA27" s="64"/>
      <x:c r="AB27" s="64"/>
    </x:row>
    <x:row r="28" ht="19" customHeight="1">
      <x:c r="A28" s="21" t="n">
        <x:v>21</x:v>
      </x:c>
      <x:c r="B28" s="21" t="str">
        <x:v>Putoline — HPX R 4W</x:v>
      </x:c>
      <x:c r="C28" s="21" t="str">
        <x:v>Fork</x:v>
      </x:c>
      <x:c r="D28" s="21" t="str">
        <x:v>4W</x:v>
      </x:c>
      <x:c r="E28" s="23" t="n">
        <x:v>16.5</x:v>
      </x:c>
      <x:c r="F28" s="21" t="str">
        <x:v>Published measured</x:v>
      </x:c>
      <x:c r="G28" s="23" t="n">
        <x:v>4.27</x:v>
      </x:c>
      <x:c r="H28" s="21" t="str">
        <x:v>Published measured</x:v>
      </x:c>
      <x:c r="I28" s="25" t="n">
        <x:v>178</x:v>
      </x:c>
      <x:c r="J28" s="21" t="str">
        <x:v>Published</x:v>
      </x:c>
      <x:c r="K28" s="21" t="str">
        <x:v>Synthetic</x:v>
      </x:c>
      <x:c r="L28" s="21" t="str">
        <x:v>Manufacturer-published viscometrics</x:v>
      </x:c>
      <x:c r="M28" s="21" t="str">
        <x:v>https://www.putoline.com/en/hpx-r-4w-12-x-1-l-bottle-1003/</x:v>
      </x:c>
      <x:c r="N28" s="64"/>
      <x:c r="O28" s="64"/>
      <x:c r="P28" s="64"/>
      <x:c r="Q28" s="64"/>
      <x:c r="R28" s="64"/>
      <x:c r="S28" s="64"/>
      <x:c r="T28" s="64"/>
      <x:c r="U28" s="64"/>
      <x:c r="V28" s="64"/>
      <x:c r="W28" s="64"/>
      <x:c r="X28" s="64"/>
      <x:c r="Y28" s="64"/>
      <x:c r="Z28" s="64"/>
      <x:c r="AA28" s="64"/>
      <x:c r="AB28" s="64"/>
    </x:row>
    <x:row r="29" ht="19" customHeight="1">
      <x:c r="A29" s="21" t="n">
        <x:v>22</x:v>
      </x:c>
      <x:c r="B29" s="21" t="str">
        <x:v>Motul — Shock Oil Factory Line</x:v>
      </x:c>
      <x:c r="C29" s="21" t="str">
        <x:v>Shock</x:v>
      </x:c>
      <x:c r="D29" s="21" t="str">
        <x:v>Unspecified</x:v>
      </x:c>
      <x:c r="E29" s="23" t="n">
        <x:v>16.9</x:v>
      </x:c>
      <x:c r="F29" s="21" t="str">
        <x:v>Published measured</x:v>
      </x:c>
      <x:c r="G29" s="23" t="n">
        <x:v>6.4</x:v>
      </x:c>
      <x:c r="H29" s="21" t="str">
        <x:v>Published measured</x:v>
      </x:c>
      <x:c r="I29" s="25" t="n">
        <x:v>400</x:v>
      </x:c>
      <x:c r="J29" s="21" t="str">
        <x:v>Published</x:v>
      </x:c>
      <x:c r="K29" s="21" t="str">
        <x:v>Technosynthese ester</x:v>
      </x:c>
      <x:c r="L29" s="21" t="str">
        <x:v>Manufacturer-published viscometrics</x:v>
      </x:c>
      <x:c r="M29" s="21" t="str">
        <x:v>https://azupim01.motul.com/media/motulData/DO/base/shock_oil_factory_line_en_fr_motul_58300_20251201.pdf</x:v>
      </x:c>
      <x:c r="N29" s="64"/>
      <x:c r="O29" s="64"/>
      <x:c r="P29" s="64"/>
      <x:c r="Q29" s="64"/>
      <x:c r="R29" s="64"/>
      <x:c r="S29" s="64"/>
      <x:c r="T29" s="64"/>
      <x:c r="U29" s="64"/>
      <x:c r="V29" s="64"/>
      <x:c r="W29" s="64"/>
      <x:c r="X29" s="64"/>
      <x:c r="Y29" s="64"/>
      <x:c r="Z29" s="64"/>
      <x:c r="AA29" s="64"/>
      <x:c r="AB29" s="64"/>
    </x:row>
    <x:row r="30" ht="19" customHeight="1">
      <x:c r="A30" s="21" t="n">
        <x:v>23</x:v>
      </x:c>
      <x:c r="B30" s="21" t="str">
        <x:v>Liqui Moly — Motorbike Fork Oil 5W Light</x:v>
      </x:c>
      <x:c r="C30" s="21" t="str">
        <x:v>Both</x:v>
      </x:c>
      <x:c r="D30" s="21" t="str">
        <x:v>5W</x:v>
      </x:c>
      <x:c r="E30" s="23" t="n">
        <x:v>18</x:v>
      </x:c>
      <x:c r="F30" s="21" t="str">
        <x:v>Published measured</x:v>
      </x:c>
      <x:c r="G30" s="23" t="n">
        <x:v>4.1</x:v>
      </x:c>
      <x:c r="H30" s="21" t="str">
        <x:v>Published measured</x:v>
      </x:c>
      <x:c r="I30" s="25" t="n">
        <x:v>131</x:v>
      </x:c>
      <x:c r="J30" s="21" t="str">
        <x:v>Published</x:v>
      </x:c>
      <x:c r="K30" s="21" t="str">
        <x:v>Full synthetic</x:v>
      </x:c>
      <x:c r="L30" s="21" t="str">
        <x:v>Manufacturer-published viscometrics</x:v>
      </x:c>
      <x:c r="M30" s="21" t="str">
        <x:v>https://www.liqui-moly.com/en/au/motorbike-fork-oil-5w-light-p000486.html</x:v>
      </x:c>
      <x:c r="N30" s="64"/>
      <x:c r="O30" s="64"/>
      <x:c r="P30" s="64"/>
      <x:c r="Q30" s="64"/>
      <x:c r="R30" s="64"/>
      <x:c r="S30" s="64"/>
      <x:c r="T30" s="64"/>
      <x:c r="U30" s="64"/>
      <x:c r="V30" s="64"/>
      <x:c r="W30" s="64"/>
      <x:c r="X30" s="64"/>
      <x:c r="Y30" s="64"/>
      <x:c r="Z30" s="64"/>
      <x:c r="AA30" s="64"/>
      <x:c r="AB30" s="64"/>
    </x:row>
    <x:row r="31" ht="19" customHeight="1">
      <x:c r="A31" s="21" t="n">
        <x:v>24</x:v>
      </x:c>
      <x:c r="B31" s="21" t="str">
        <x:v>Motul — Fork Oil Factory Line 5W</x:v>
      </x:c>
      <x:c r="C31" s="21" t="str">
        <x:v>Fork</x:v>
      </x:c>
      <x:c r="D31" s="21" t="str">
        <x:v>5W</x:v>
      </x:c>
      <x:c r="E31" s="23" t="n">
        <x:v>18</x:v>
      </x:c>
      <x:c r="F31" s="21" t="str">
        <x:v>Published measured</x:v>
      </x:c>
      <x:c r="G31" s="23" t="n">
        <x:v>4</x:v>
      </x:c>
      <x:c r="H31" s="21" t="str">
        <x:v>Published measured</x:v>
      </x:c>
      <x:c r="I31" s="25" t="n">
        <x:v>121</x:v>
      </x:c>
      <x:c r="J31" s="21" t="str">
        <x:v>Published</x:v>
      </x:c>
      <x:c r="K31" s="21" t="str">
        <x:v>100% synthetic</x:v>
      </x:c>
      <x:c r="L31" s="21" t="str">
        <x:v>Manufacturer-published viscometrics</x:v>
      </x:c>
      <x:c r="M31" s="21" t="str">
        <x:v>https://azupim01.motul.com/media/motulData/DO/base/Fork%20Oil%20Factory%20Line%20%28GB%29.pdf</x:v>
      </x:c>
      <x:c r="N31" s="64"/>
      <x:c r="O31" s="64"/>
      <x:c r="P31" s="64"/>
      <x:c r="Q31" s="64"/>
      <x:c r="R31" s="64"/>
      <x:c r="S31" s="64"/>
      <x:c r="T31" s="64"/>
      <x:c r="U31" s="64"/>
      <x:c r="V31" s="64"/>
      <x:c r="W31" s="64"/>
      <x:c r="X31" s="64"/>
      <x:c r="Y31" s="64"/>
      <x:c r="Z31" s="64"/>
      <x:c r="AA31" s="64"/>
      <x:c r="AB31" s="64"/>
    </x:row>
    <x:row r="32" ht="19" customHeight="1">
      <x:c r="A32" s="21" t="n">
        <x:v>25</x:v>
      </x:c>
      <x:c r="B32" s="21" t="str">
        <x:v>Motul — Fork Oil Expert 5W</x:v>
      </x:c>
      <x:c r="C32" s="21" t="str">
        <x:v>Fork</x:v>
      </x:c>
      <x:c r="D32" s="21" t="str">
        <x:v>5W</x:v>
      </x:c>
      <x:c r="E32" s="23" t="n">
        <x:v>18.9</x:v>
      </x:c>
      <x:c r="F32" s="21" t="str">
        <x:v>Published measured</x:v>
      </x:c>
      <x:c r="G32" s="23" t="n">
        <x:v>4</x:v>
      </x:c>
      <x:c r="H32" s="21" t="str">
        <x:v>Published measured</x:v>
      </x:c>
      <x:c r="I32" s="25" t="n">
        <x:v>108</x:v>
      </x:c>
      <x:c r="J32" s="21" t="str">
        <x:v>Published</x:v>
      </x:c>
      <x:c r="K32" s="21" t="str">
        <x:v>Technosynthese semi-synthetic</x:v>
      </x:c>
      <x:c r="L32" s="21" t="str">
        <x:v>Manufacturer-published viscometrics</x:v>
      </x:c>
      <x:c r="M32" s="21" t="str">
        <x:v>https://azupim01.motul.com/media/motulData/DO/base/Fork%20Oil%20Expert%20%28GB%29%202.pdf</x:v>
      </x:c>
      <x:c r="N32" s="64"/>
      <x:c r="O32" s="64"/>
      <x:c r="P32" s="64"/>
      <x:c r="Q32" s="64"/>
      <x:c r="R32" s="64"/>
      <x:c r="S32" s="64"/>
      <x:c r="T32" s="64"/>
      <x:c r="U32" s="64"/>
      <x:c r="V32" s="64"/>
      <x:c r="W32" s="64"/>
      <x:c r="X32" s="64"/>
      <x:c r="Y32" s="64"/>
      <x:c r="Z32" s="64"/>
      <x:c r="AA32" s="64"/>
      <x:c r="AB32" s="64"/>
    </x:row>
    <x:row r="33" ht="19" customHeight="1">
      <x:c r="A33" s="21" t="n">
        <x:v>26</x:v>
      </x:c>
      <x:c r="B33" s="21" t="str">
        <x:v>Bel-Ray — High Performance Fork Oil 5W</x:v>
      </x:c>
      <x:c r="C33" s="21" t="str">
        <x:v>Fork</x:v>
      </x:c>
      <x:c r="D33" s="21" t="str">
        <x:v>5W</x:v>
      </x:c>
      <x:c r="E33" s="23" t="n">
        <x:v>19.1</x:v>
      </x:c>
      <x:c r="F33" s="21" t="str">
        <x:v>Published measured</x:v>
      </x:c>
      <x:c r="G33" s="23" t="n">
        <x:v>4.03</x:v>
      </x:c>
      <x:c r="H33" s="21" t="str">
        <x:v>Published measured</x:v>
      </x:c>
      <x:c r="I33" s="25" t="n">
        <x:v>108</x:v>
      </x:c>
      <x:c r="J33" s="21" t="str">
        <x:v>Published</x:v>
      </x:c>
      <x:c r="K33" s="21" t="str">
        <x:v>Mineral / petroleum</x:v>
      </x:c>
      <x:c r="L33" s="21" t="str">
        <x:v>Manufacturer-published viscometrics</x:v>
      </x:c>
      <x:c r="M33" s="21" t="str">
        <x:v>https://www.belray.com/wp-content/uploads/2019/02/BR-Fork-Oil-PDS-23Nov2021.pdf</x:v>
      </x:c>
      <x:c r="N33" s="64"/>
      <x:c r="O33" s="64"/>
      <x:c r="P33" s="64"/>
      <x:c r="Q33" s="64"/>
      <x:c r="R33" s="64"/>
      <x:c r="S33" s="64"/>
      <x:c r="T33" s="64"/>
      <x:c r="U33" s="64"/>
      <x:c r="V33" s="64"/>
      <x:c r="W33" s="64"/>
      <x:c r="X33" s="64"/>
      <x:c r="Y33" s="64"/>
      <x:c r="Z33" s="64"/>
      <x:c r="AA33" s="64"/>
      <x:c r="AB33" s="64"/>
    </x:row>
    <x:row r="34" ht="19" customHeight="1">
      <x:c r="A34" s="21" t="n">
        <x:v>27</x:v>
      </x:c>
      <x:c r="B34" s="21" t="str">
        <x:v>Torco — RFF Racing Fork Fluid 7</x:v>
      </x:c>
      <x:c r="C34" s="21" t="str">
        <x:v>Fork</x:v>
      </x:c>
      <x:c r="D34" s="21" t="str">
        <x:v>7</x:v>
      </x:c>
      <x:c r="E34" s="23" t="n">
        <x:v>19.98</x:v>
      </x:c>
      <x:c r="F34" s="21" t="str">
        <x:v>Published measured</x:v>
      </x:c>
      <x:c r="G34" s="23" t="n">
        <x:v>5.7</x:v>
      </x:c>
      <x:c r="H34" s="21" t="str">
        <x:v>Published measured</x:v>
      </x:c>
      <x:c r="I34" s="25" t="n">
        <x:v>257</x:v>
      </x:c>
      <x:c r="J34" s="21" t="str">
        <x:v>Published</x:v>
      </x:c>
      <x:c r="K34" s="21" t="str">
        <x:v>Synthetic blend</x:v>
      </x:c>
      <x:c r="L34" s="21" t="str">
        <x:v>Manufacturer-published viscometrics</x:v>
      </x:c>
      <x:c r="M34" s="21" t="str">
        <x:v>https://cdn.shopify.com/s/files/1/0018/3671/2013/files/RFF_TDS_081120.pdf?v=1679586351</x:v>
      </x:c>
      <x:c r="N34" s="64"/>
      <x:c r="O34" s="64"/>
      <x:c r="P34" s="64"/>
      <x:c r="Q34" s="64"/>
      <x:c r="R34" s="64"/>
      <x:c r="S34" s="64"/>
      <x:c r="T34" s="64"/>
      <x:c r="U34" s="64"/>
      <x:c r="V34" s="64"/>
      <x:c r="W34" s="64"/>
      <x:c r="X34" s="64"/>
      <x:c r="Y34" s="64"/>
      <x:c r="Z34" s="64"/>
      <x:c r="AA34" s="64"/>
      <x:c r="AB34" s="64"/>
    </x:row>
    <x:row r="35" ht="19" customHeight="1">
      <x:c r="A35" s="21" t="n">
        <x:v>28</x:v>
      </x:c>
      <x:c r="B35" s="21" t="str">
        <x:v>Penrite — MC Fork Oil 5</x:v>
      </x:c>
      <x:c r="C35" s="21" t="str">
        <x:v>Fork</x:v>
      </x:c>
      <x:c r="D35" s="21" t="str">
        <x:v>5</x:v>
      </x:c>
      <x:c r="E35" s="23" t="n">
        <x:v>20</x:v>
      </x:c>
      <x:c r="F35" s="21" t="str">
        <x:v>Published measured</x:v>
      </x:c>
      <x:c r="G35" s="23" t="n">
        <x:v>5</x:v>
      </x:c>
      <x:c r="H35" s="21" t="str">
        <x:v>Published measured</x:v>
      </x:c>
      <x:c r="I35" s="25" t="n">
        <x:v>193</x:v>
      </x:c>
      <x:c r="J35" s="21" t="str">
        <x:v>Published</x:v>
      </x:c>
      <x:c r="K35" s="21" t="str">
        <x:v>Full synthetic</x:v>
      </x:c>
      <x:c r="L35" s="21" t="str">
        <x:v>Manufacturer-published viscometrics</x:v>
      </x:c>
      <x:c r="M35" s="21" t="str">
        <x:v>https://penriteoil.com.au/assets/pis_pdfs/MC%20FORK%20OIL%20JULY%202017.pdf</x:v>
      </x:c>
      <x:c r="N35" s="64"/>
      <x:c r="O35" s="64"/>
      <x:c r="P35" s="64"/>
      <x:c r="Q35" s="64"/>
      <x:c r="R35" s="64"/>
      <x:c r="S35" s="64"/>
      <x:c r="T35" s="64"/>
      <x:c r="U35" s="64"/>
      <x:c r="V35" s="64"/>
      <x:c r="W35" s="64"/>
      <x:c r="X35" s="64"/>
      <x:c r="Y35" s="64"/>
      <x:c r="Z35" s="64"/>
      <x:c r="AA35" s="64"/>
      <x:c r="AB35" s="64"/>
    </x:row>
    <x:row r="36" ht="19" customHeight="1">
      <x:c r="A36" s="21" t="n">
        <x:v>29</x:v>
      </x:c>
      <x:c r="B36" s="21" t="str">
        <x:v>Maxima — Racing Shock Fluid 7WT Medium</x:v>
      </x:c>
      <x:c r="C36" s="21" t="str">
        <x:v>Shock</x:v>
      </x:c>
      <x:c r="D36" s="21" t="str">
        <x:v>7WT Medium</x:v>
      </x:c>
      <x:c r="E36" s="23" t="n">
        <x:v>20.8</x:v>
      </x:c>
      <x:c r="F36" s="21" t="str">
        <x:v>Published measured</x:v>
      </x:c>
      <x:c r="G36" s="23" t="n">
        <x:v>7.3</x:v>
      </x:c>
      <x:c r="H36" s="21" t="str">
        <x:v>Published measured</x:v>
      </x:c>
      <x:c r="I36" s="25" t="n">
        <x:v>338</x:v>
      </x:c>
      <x:c r="J36" s="21" t="str">
        <x:v>Published</x:v>
      </x:c>
      <x:c r="K36" s="21" t="str">
        <x:v>Mineral</x:v>
      </x:c>
      <x:c r="L36" s="21" t="str">
        <x:v>Manufacturer TDS hosted by authorised distributor</x:v>
      </x:c>
      <x:c r="M36" s="21" t="str">
        <x:v>https://www.lustyindustries.com/documents/Tech%20Support/Maxima%20Tech%20Sheet/Racing%20Shock%20Fluid%20TDS.pdf?u=1aKPW1</x:v>
      </x:c>
      <x:c r="N36" s="64"/>
      <x:c r="O36" s="64"/>
      <x:c r="P36" s="64"/>
      <x:c r="Q36" s="64"/>
      <x:c r="R36" s="64"/>
      <x:c r="S36" s="64"/>
      <x:c r="T36" s="64"/>
      <x:c r="U36" s="64"/>
      <x:c r="V36" s="64"/>
      <x:c r="W36" s="64"/>
      <x:c r="X36" s="64"/>
      <x:c r="Y36" s="64"/>
      <x:c r="Z36" s="64"/>
      <x:c r="AA36" s="64"/>
      <x:c r="AB36" s="64"/>
    </x:row>
    <x:row r="37" ht="19" customHeight="1">
      <x:c r="A37" s="21" t="n">
        <x:v>30</x:v>
      </x:c>
      <x:c r="B37" s="21" t="str">
        <x:v>Putoline — HPX R 5W</x:v>
      </x:c>
      <x:c r="C37" s="21" t="str">
        <x:v>Fork</x:v>
      </x:c>
      <x:c r="D37" s="21" t="str">
        <x:v>5W</x:v>
      </x:c>
      <x:c r="E37" s="23" t="n">
        <x:v>21.7</x:v>
      </x:c>
      <x:c r="F37" s="21" t="str">
        <x:v>Published measured</x:v>
      </x:c>
      <x:c r="G37" s="23" t="n">
        <x:v>5.01</x:v>
      </x:c>
      <x:c r="H37" s="21" t="str">
        <x:v>Published measured</x:v>
      </x:c>
      <x:c r="I37" s="25" t="n">
        <x:v>168</x:v>
      </x:c>
      <x:c r="J37" s="21" t="str">
        <x:v>Published</x:v>
      </x:c>
      <x:c r="K37" s="21" t="str">
        <x:v>Synthetic</x:v>
      </x:c>
      <x:c r="L37" s="21" t="str">
        <x:v>Manufacturer-published viscometrics</x:v>
      </x:c>
      <x:c r="M37" s="21" t="str">
        <x:v>https://www.putoline.com/en/hpx-r-5w-12-x-1-l-bottle-525/</x:v>
      </x:c>
      <x:c r="N37" s="64"/>
      <x:c r="O37" s="64"/>
      <x:c r="P37" s="64"/>
      <x:c r="Q37" s="64"/>
      <x:c r="R37" s="64"/>
      <x:c r="S37" s="64"/>
      <x:c r="T37" s="64"/>
      <x:c r="U37" s="64"/>
      <x:c r="V37" s="64"/>
      <x:c r="W37" s="64"/>
      <x:c r="X37" s="64"/>
      <x:c r="Y37" s="64"/>
      <x:c r="Z37" s="64"/>
      <x:c r="AA37" s="64"/>
      <x:c r="AB37" s="64"/>
    </x:row>
    <x:row r="38" ht="19" customHeight="1">
      <x:c r="A38" s="21" t="n">
        <x:v>31</x:v>
      </x:c>
      <x:c r="B38" s="21" t="str">
        <x:v>Fuchs Silkolene — RSF 5</x:v>
      </x:c>
      <x:c r="C38" s="21" t="str">
        <x:v>Both</x:v>
      </x:c>
      <x:c r="D38" s="21" t="str">
        <x:v>5</x:v>
      </x:c>
      <x:c r="E38" s="23" t="n">
        <x:v>22</x:v>
      </x:c>
      <x:c r="F38" s="21" t="str">
        <x:v>ISO VG nominal; not an exact measured cSt value</x:v>
      </x:c>
      <x:c r="G38" s="23"/>
      <x:c r="H38" s="21" t="str">
        <x:v>Unavailable</x:v>
      </x:c>
      <x:c r="I38" s="25"/>
      <x:c r="J38" s="21" t="str">
        <x:v>Unavailable</x:v>
      </x:c>
      <x:c r="K38" s="21" t="str">
        <x:v>Fully synthetic</x:v>
      </x:c>
      <x:c r="L38" s="21" t="str">
        <x:v>Manufacturer catalog nominal ISO VG only</x:v>
      </x:c>
      <x:c r="M38" s="21" t="str">
        <x:v>https://www.fuchs.com/si/sl/izdelki/sredisce-za-prenos/pdf-pregledovalnik/pdf-viewer/252569-SILKOLENE-produktni-program-2024/</x:v>
      </x:c>
      <x:c r="N38" s="64"/>
      <x:c r="O38" s="64"/>
      <x:c r="P38" s="64"/>
      <x:c r="Q38" s="64"/>
      <x:c r="R38" s="64"/>
      <x:c r="S38" s="64"/>
      <x:c r="T38" s="64"/>
      <x:c r="U38" s="64"/>
      <x:c r="V38" s="64"/>
      <x:c r="W38" s="64"/>
      <x:c r="X38" s="64"/>
      <x:c r="Y38" s="64"/>
      <x:c r="Z38" s="64"/>
      <x:c r="AA38" s="64"/>
      <x:c r="AB38" s="64"/>
    </x:row>
    <x:row r="39" ht="19" customHeight="1">
      <x:c r="A39" s="21" t="n">
        <x:v>32</x:v>
      </x:c>
      <x:c r="B39" s="21" t="str">
        <x:v>Motorex — Racing Fork Oil 5W</x:v>
      </x:c>
      <x:c r="C39" s="21" t="str">
        <x:v>Fork</x:v>
      </x:c>
      <x:c r="D39" s="21" t="str">
        <x:v>5W</x:v>
      </x:c>
      <x:c r="E39" s="23" t="n">
        <x:v>22.9</x:v>
      </x:c>
      <x:c r="F39" s="21" t="str">
        <x:v>Published measured</x:v>
      </x:c>
      <x:c r="G39" s="23" t="n">
        <x:v>6.8</x:v>
      </x:c>
      <x:c r="H39" s="21" t="str">
        <x:v>Published measured</x:v>
      </x:c>
      <x:c r="I39" s="25"/>
      <x:c r="J39" s="21" t="str">
        <x:v>Published as &gt;250</x:v>
      </x:c>
      <x:c r="K39" s="21" t="str">
        <x:v>Not stated</x:v>
      </x:c>
      <x:c r="L39" s="21" t="str">
        <x:v>Manufacturer-published cSt; VI reported as &gt;250</x:v>
      </x:c>
      <x:c r="M39" s="21" t="str">
        <x:v>https://motorex.com/Pdf/TI/Motorex/Gabel-Daempferoel/RACING-FORK-OIL-5W/RACING-FORK-OIL-5W_1016809_EN_20260116-110248.pdf</x:v>
      </x:c>
      <x:c r="N39" s="64"/>
      <x:c r="O39" s="64"/>
      <x:c r="P39" s="64"/>
      <x:c r="Q39" s="64"/>
      <x:c r="R39" s="64"/>
      <x:c r="S39" s="64"/>
      <x:c r="T39" s="64"/>
      <x:c r="U39" s="64"/>
      <x:c r="V39" s="64"/>
      <x:c r="W39" s="64"/>
      <x:c r="X39" s="64"/>
      <x:c r="Y39" s="64"/>
      <x:c r="Z39" s="64"/>
      <x:c r="AA39" s="64"/>
      <x:c r="AB39" s="64"/>
    </x:row>
    <x:row r="40" ht="19" customHeight="1">
      <x:c r="A40" s="21" t="n">
        <x:v>33</x:v>
      </x:c>
      <x:c r="B40" s="21" t="str">
        <x:v>Putoline — Formula GP 5W</x:v>
      </x:c>
      <x:c r="C40" s="21" t="str">
        <x:v>Fork</x:v>
      </x:c>
      <x:c r="D40" s="21" t="str">
        <x:v>5W</x:v>
      </x:c>
      <x:c r="E40" s="23" t="n">
        <x:v>23.4</x:v>
      </x:c>
      <x:c r="F40" s="21" t="str">
        <x:v>Published measured</x:v>
      </x:c>
      <x:c r="G40" s="23" t="n">
        <x:v>5.11</x:v>
      </x:c>
      <x:c r="H40" s="21" t="str">
        <x:v>Published measured</x:v>
      </x:c>
      <x:c r="I40" s="25" t="n">
        <x:v>155</x:v>
      </x:c>
      <x:c r="J40" s="21" t="str">
        <x:v>Published</x:v>
      </x:c>
      <x:c r="K40" s="21" t="str">
        <x:v>Not stated</x:v>
      </x:c>
      <x:c r="L40" s="21" t="str">
        <x:v>Manufacturer-published viscometrics</x:v>
      </x:c>
      <x:c r="M40" s="21" t="str">
        <x:v>https://www.putoline.com/en/formula-gp-5w-12-x-1-l-bottle-484/</x:v>
      </x:c>
      <x:c r="N40" s="64"/>
      <x:c r="O40" s="64"/>
      <x:c r="P40" s="64"/>
      <x:c r="Q40" s="64"/>
      <x:c r="R40" s="64"/>
      <x:c r="S40" s="64"/>
      <x:c r="T40" s="64"/>
      <x:c r="U40" s="64"/>
      <x:c r="V40" s="64"/>
      <x:c r="W40" s="64"/>
      <x:c r="X40" s="64"/>
      <x:c r="Y40" s="64"/>
      <x:c r="Z40" s="64"/>
      <x:c r="AA40" s="64"/>
      <x:c r="AB40" s="64"/>
    </x:row>
    <x:row r="41" ht="19" customHeight="1">
      <x:c r="A41" s="21" t="n">
        <x:v>34</x:v>
      </x:c>
      <x:c r="B41" s="21" t="str">
        <x:v>Motul — Fork Oil Factory Line 7.5W</x:v>
      </x:c>
      <x:c r="C41" s="21" t="str">
        <x:v>Fork</x:v>
      </x:c>
      <x:c r="D41" s="21" t="str">
        <x:v>7.5W</x:v>
      </x:c>
      <x:c r="E41" s="23" t="n">
        <x:v>24.6</x:v>
      </x:c>
      <x:c r="F41" s="21" t="str">
        <x:v>Published measured</x:v>
      </x:c>
      <x:c r="G41" s="23" t="n">
        <x:v>4.9</x:v>
      </x:c>
      <x:c r="H41" s="21" t="str">
        <x:v>Published measured</x:v>
      </x:c>
      <x:c r="I41" s="25" t="n">
        <x:v>131</x:v>
      </x:c>
      <x:c r="J41" s="21" t="str">
        <x:v>Published</x:v>
      </x:c>
      <x:c r="K41" s="21" t="str">
        <x:v>100% synthetic</x:v>
      </x:c>
      <x:c r="L41" s="21" t="str">
        <x:v>Manufacturer-published viscometrics</x:v>
      </x:c>
      <x:c r="M41" s="21" t="str">
        <x:v>https://azupim01.motul.com/media/motulData/DO/base/Fork%20Oil%20Factory%20Line%20%28GB%29.pdf</x:v>
      </x:c>
      <x:c r="N41" s="64"/>
      <x:c r="O41" s="64"/>
      <x:c r="P41" s="64"/>
      <x:c r="Q41" s="64"/>
      <x:c r="R41" s="64"/>
      <x:c r="S41" s="64"/>
      <x:c r="T41" s="64"/>
      <x:c r="U41" s="64"/>
      <x:c r="V41" s="64"/>
      <x:c r="W41" s="64"/>
      <x:c r="X41" s="64"/>
      <x:c r="Y41" s="64"/>
      <x:c r="Z41" s="64"/>
      <x:c r="AA41" s="64"/>
      <x:c r="AB41" s="64"/>
    </x:row>
    <x:row r="42" ht="19" customHeight="1">
      <x:c r="A42" s="21" t="n">
        <x:v>35</x:v>
      </x:c>
      <x:c r="B42" s="21" t="str">
        <x:v>Lucas Oil — Synthetic Fork Oil Light 5WT</x:v>
      </x:c>
      <x:c r="C42" s="21" t="str">
        <x:v>Fork</x:v>
      </x:c>
      <x:c r="D42" s="21" t="str">
        <x:v>5WT</x:v>
      </x:c>
      <x:c r="E42" s="23" t="n">
        <x:v>25.34</x:v>
      </x:c>
      <x:c r="F42" s="21" t="str">
        <x:v>Published measured</x:v>
      </x:c>
      <x:c r="G42" s="23" t="n">
        <x:v>5.5</x:v>
      </x:c>
      <x:c r="H42" s="21" t="str">
        <x:v>Published measured</x:v>
      </x:c>
      <x:c r="I42" s="25" t="n">
        <x:v>148</x:v>
      </x:c>
      <x:c r="J42" s="21" t="str">
        <x:v>Published</x:v>
      </x:c>
      <x:c r="K42" s="21" t="str">
        <x:v>Synthetic</x:v>
      </x:c>
      <x:c r="L42" s="21" t="str">
        <x:v>Manufacturer-published viscometrics</x:v>
      </x:c>
      <x:c r="M42" s="21" t="str">
        <x:v>https://assets.lucasoil.com/catalogs/pdf/lucas_oil_tds_booklet.pdf</x:v>
      </x:c>
      <x:c r="N42" s="64"/>
      <x:c r="O42" s="64"/>
      <x:c r="P42" s="64"/>
      <x:c r="Q42" s="64"/>
      <x:c r="R42" s="64"/>
      <x:c r="S42" s="64"/>
      <x:c r="T42" s="64"/>
      <x:c r="U42" s="64"/>
      <x:c r="V42" s="64"/>
      <x:c r="W42" s="64"/>
      <x:c r="X42" s="64"/>
      <x:c r="Y42" s="64"/>
      <x:c r="Z42" s="64"/>
      <x:c r="AA42" s="64"/>
      <x:c r="AB42" s="64"/>
    </x:row>
    <x:row r="43" ht="19" customHeight="1">
      <x:c r="A43" s="21" t="n">
        <x:v>36</x:v>
      </x:c>
      <x:c r="B43" s="21" t="str">
        <x:v>Maxima — Racing Fork Fluid 7WT</x:v>
      </x:c>
      <x:c r="C43" s="21" t="str">
        <x:v>Fork</x:v>
      </x:c>
      <x:c r="D43" s="21" t="str">
        <x:v>7WT</x:v>
      </x:c>
      <x:c r="E43" s="23" t="n">
        <x:v>26.7</x:v>
      </x:c>
      <x:c r="F43" s="21" t="str">
        <x:v>Published measured</x:v>
      </x:c>
      <x:c r="G43" s="23" t="n">
        <x:v>5.4</x:v>
      </x:c>
      <x:c r="H43" s="21" t="str">
        <x:v>Published measured</x:v>
      </x:c>
      <x:c r="I43" s="25" t="n">
        <x:v>139</x:v>
      </x:c>
      <x:c r="J43" s="21" t="str">
        <x:v>Published</x:v>
      </x:c>
      <x:c r="K43" s="21" t="str">
        <x:v>Mineral</x:v>
      </x:c>
      <x:c r="L43" s="21" t="str">
        <x:v>Manufacturer TDS hosted by authorised distributor</x:v>
      </x:c>
      <x:c r="M43" s="21" t="str">
        <x:v>https://www.lustyindustries.com/documents/Tech%20Support/Maxima%20Tech%20Sheet/Racing%20Fork%20Fluid%20TDS.pdf?u=1ZBBAq</x:v>
      </x:c>
      <x:c r="N43" s="64"/>
      <x:c r="O43" s="64"/>
      <x:c r="P43" s="64"/>
      <x:c r="Q43" s="64"/>
      <x:c r="R43" s="64"/>
      <x:c r="S43" s="64"/>
      <x:c r="T43" s="64"/>
      <x:c r="U43" s="64"/>
      <x:c r="V43" s="64"/>
      <x:c r="W43" s="64"/>
      <x:c r="X43" s="64"/>
      <x:c r="Y43" s="64"/>
      <x:c r="Z43" s="64"/>
      <x:c r="AA43" s="64"/>
      <x:c r="AB43" s="64"/>
    </x:row>
    <x:row r="44" ht="19" customHeight="1">
      <x:c r="A44" s="21" t="n">
        <x:v>37</x:v>
      </x:c>
      <x:c r="B44" s="21" t="str">
        <x:v>Castrol — Synthetic Fork Oil 5W</x:v>
      </x:c>
      <x:c r="C44" s="21" t="str">
        <x:v>Fork</x:v>
      </x:c>
      <x:c r="D44" s="21" t="str">
        <x:v>5W</x:v>
      </x:c>
      <x:c r="E44" s="23" t="n">
        <x:v>28.1</x:v>
      </x:c>
      <x:c r="F44" s="21" t="str">
        <x:v>Published measured</x:v>
      </x:c>
      <x:c r="G44" s="23" t="n">
        <x:v>5.7</x:v>
      </x:c>
      <x:c r="H44" s="21" t="str">
        <x:v>Published measured</x:v>
      </x:c>
      <x:c r="I44" s="25" t="n">
        <x:v>150</x:v>
      </x:c>
      <x:c r="J44" s="21" t="str">
        <x:v>Published</x:v>
      </x:c>
      <x:c r="K44" s="21" t="str">
        <x:v>Full synthetic</x:v>
      </x:c>
      <x:c r="L44" s="21" t="str">
        <x:v>Manufacturer-published viscometrics</x:v>
      </x:c>
      <x:c r="M44" s="21" t="str">
        <x:v>https://msdspds.castrol.com/bpglis/FusionPDS.nsf/Files/DC6A5F0947E03B9980258D7A00306FFE/%24File/WEPP-DQ7K5M.pdf</x:v>
      </x:c>
      <x:c r="N44" s="64"/>
      <x:c r="O44" s="64"/>
      <x:c r="P44" s="64"/>
      <x:c r="Q44" s="64"/>
      <x:c r="R44" s="64"/>
      <x:c r="S44" s="64"/>
      <x:c r="T44" s="64"/>
      <x:c r="U44" s="64"/>
      <x:c r="V44" s="64"/>
      <x:c r="W44" s="64"/>
      <x:c r="X44" s="64"/>
      <x:c r="Y44" s="64"/>
      <x:c r="Z44" s="64"/>
      <x:c r="AA44" s="64"/>
      <x:c r="AB44" s="64"/>
    </x:row>
    <x:row r="45" ht="19" customHeight="1">
      <x:c r="A45" s="21" t="n">
        <x:v>38</x:v>
      </x:c>
      <x:c r="B45" s="21" t="str">
        <x:v>Maxima — Racing Shock Fluid 10WT Heavy</x:v>
      </x:c>
      <x:c r="C45" s="21" t="str">
        <x:v>Shock</x:v>
      </x:c>
      <x:c r="D45" s="21" t="str">
        <x:v>10WT Heavy</x:v>
      </x:c>
      <x:c r="E45" s="23" t="n">
        <x:v>28.9</x:v>
      </x:c>
      <x:c r="F45" s="21" t="str">
        <x:v>Published measured</x:v>
      </x:c>
      <x:c r="G45" s="23" t="n">
        <x:v>9.4</x:v>
      </x:c>
      <x:c r="H45" s="21" t="str">
        <x:v>Published measured</x:v>
      </x:c>
      <x:c r="I45" s="25" t="n">
        <x:v>300</x:v>
      </x:c>
      <x:c r="J45" s="21" t="str">
        <x:v>Published</x:v>
      </x:c>
      <x:c r="K45" s="21" t="str">
        <x:v>Mineral</x:v>
      </x:c>
      <x:c r="L45" s="21" t="str">
        <x:v>Manufacturer TDS hosted by authorised distributor</x:v>
      </x:c>
      <x:c r="M45" s="21" t="str">
        <x:v>https://www.lustyindustries.com/documents/Tech%20Support/Maxima%20Tech%20Sheet/Racing%20Shock%20Fluid%20TDS.pdf?u=1aKPW1</x:v>
      </x:c>
      <x:c r="N45" s="64"/>
      <x:c r="O45" s="64"/>
      <x:c r="P45" s="64"/>
      <x:c r="Q45" s="64"/>
      <x:c r="R45" s="64"/>
      <x:c r="S45" s="64"/>
      <x:c r="T45" s="64"/>
      <x:c r="U45" s="64"/>
      <x:c r="V45" s="64"/>
      <x:c r="W45" s="64"/>
      <x:c r="X45" s="64"/>
      <x:c r="Y45" s="64"/>
      <x:c r="Z45" s="64"/>
      <x:c r="AA45" s="64"/>
      <x:c r="AB45" s="64"/>
    </x:row>
    <x:row r="46" ht="19" customHeight="1">
      <x:c r="A46" s="21" t="n">
        <x:v>39</x:v>
      </x:c>
      <x:c r="B46" s="21" t="str">
        <x:v>Putoline — HPX R 7.5W</x:v>
      </x:c>
      <x:c r="C46" s="21" t="str">
        <x:v>Fork</x:v>
      </x:c>
      <x:c r="D46" s="21" t="str">
        <x:v>7.5W</x:v>
      </x:c>
      <x:c r="E46" s="23" t="n">
        <x:v>29.4</x:v>
      </x:c>
      <x:c r="F46" s="21" t="str">
        <x:v>Published measured</x:v>
      </x:c>
      <x:c r="G46" s="23" t="n">
        <x:v>6.46</x:v>
      </x:c>
      <x:c r="H46" s="21" t="str">
        <x:v>Published measured</x:v>
      </x:c>
      <x:c r="I46" s="25" t="n">
        <x:v>182</x:v>
      </x:c>
      <x:c r="J46" s="21" t="str">
        <x:v>Published</x:v>
      </x:c>
      <x:c r="K46" s="21" t="str">
        <x:v>Synthetic</x:v>
      </x:c>
      <x:c r="L46" s="21" t="str">
        <x:v>Manufacturer-published viscometrics</x:v>
      </x:c>
      <x:c r="M46" s="21" t="str">
        <x:v>https://www.putoline.com/en/hpx-r-75w-12-x-1-l-bottle-526/</x:v>
      </x:c>
      <x:c r="N46" s="64"/>
      <x:c r="O46" s="64"/>
      <x:c r="P46" s="64"/>
      <x:c r="Q46" s="64"/>
      <x:c r="R46" s="64"/>
      <x:c r="S46" s="64"/>
      <x:c r="T46" s="64"/>
      <x:c r="U46" s="64"/>
      <x:c r="V46" s="64"/>
      <x:c r="W46" s="64"/>
      <x:c r="X46" s="64"/>
      <x:c r="Y46" s="64"/>
      <x:c r="Z46" s="64"/>
      <x:c r="AA46" s="64"/>
      <x:c r="AB46" s="64"/>
    </x:row>
    <x:row r="47" ht="19" customHeight="1">
      <x:c r="A47" s="21" t="n">
        <x:v>40</x:v>
      </x:c>
      <x:c r="B47" s="21" t="str">
        <x:v>AMSOIL — Shock Therapy Suspension Fluid #10 Medium</x:v>
      </x:c>
      <x:c r="C47" s="21" t="str">
        <x:v>Both</x:v>
      </x:c>
      <x:c r="D47" s="21" t="str">
        <x:v>#10 Medium</x:v>
      </x:c>
      <x:c r="E47" s="23" t="n">
        <x:v>31.8</x:v>
      </x:c>
      <x:c r="F47" s="21" t="str">
        <x:v>Published measured</x:v>
      </x:c>
      <x:c r="G47" s="23" t="n">
        <x:v>7.3</x:v>
      </x:c>
      <x:c r="H47" s="21" t="str">
        <x:v>Published measured</x:v>
      </x:c>
      <x:c r="I47" s="25" t="n">
        <x:v>206</x:v>
      </x:c>
      <x:c r="J47" s="21" t="str">
        <x:v>Published</x:v>
      </x:c>
      <x:c r="K47" s="21" t="str">
        <x:v>Synthetic</x:v>
      </x:c>
      <x:c r="L47" s="21" t="str">
        <x:v>Manufacturer-published viscometrics</x:v>
      </x:c>
      <x:c r="M47" s="21" t="str">
        <x:v>https://www.amsoil.com/lit/databulletins/g1663.pdf</x:v>
      </x:c>
      <x:c r="N47" s="64"/>
      <x:c r="O47" s="64"/>
      <x:c r="P47" s="64"/>
      <x:c r="Q47" s="64"/>
      <x:c r="R47" s="64"/>
      <x:c r="S47" s="64"/>
      <x:c r="T47" s="64"/>
      <x:c r="U47" s="64"/>
      <x:c r="V47" s="64"/>
      <x:c r="W47" s="64"/>
      <x:c r="X47" s="64"/>
      <x:c r="Y47" s="64"/>
      <x:c r="Z47" s="64"/>
      <x:c r="AA47" s="64"/>
      <x:c r="AB47" s="64"/>
    </x:row>
    <x:row r="48" ht="19" customHeight="1">
      <x:c r="A48" s="21" t="n">
        <x:v>41</x:v>
      </x:c>
      <x:c r="B48" s="21" t="str">
        <x:v>Torco — RSF Racing Shock Fluid Medium</x:v>
      </x:c>
      <x:c r="C48" s="21" t="str">
        <x:v>Shock</x:v>
      </x:c>
      <x:c r="D48" s="21" t="str">
        <x:v>Medium</x:v>
      </x:c>
      <x:c r="E48" s="23" t="n">
        <x:v>31.82</x:v>
      </x:c>
      <x:c r="F48" s="21" t="str">
        <x:v>Published measured</x:v>
      </x:c>
      <x:c r="G48" s="23" t="n">
        <x:v>9.57</x:v>
      </x:c>
      <x:c r="H48" s="21" t="str">
        <x:v>Published measured</x:v>
      </x:c>
      <x:c r="I48" s="25" t="n">
        <x:v>300</x:v>
      </x:c>
      <x:c r="J48" s="21" t="str">
        <x:v>Published as &gt;300; stored as 300 lower bound</x:v>
      </x:c>
      <x:c r="K48" s="21" t="str">
        <x:v>100% synthetic</x:v>
      </x:c>
      <x:c r="L48" s="21" t="str">
        <x:v>Manufacturer-published viscometrics</x:v>
      </x:c>
      <x:c r="M48" s="21" t="str">
        <x:v>https://cdn.shopify.com/s/files/1/0018/3671/2013/files/RSF_TDS_081120.pdf?v=1679586351</x:v>
      </x:c>
      <x:c r="N48" s="64"/>
      <x:c r="O48" s="64"/>
      <x:c r="P48" s="64"/>
      <x:c r="Q48" s="64"/>
      <x:c r="R48" s="64"/>
      <x:c r="S48" s="64"/>
      <x:c r="T48" s="64"/>
      <x:c r="U48" s="64"/>
      <x:c r="V48" s="64"/>
      <x:c r="W48" s="64"/>
      <x:c r="X48" s="64"/>
      <x:c r="Y48" s="64"/>
      <x:c r="Z48" s="64"/>
      <x:c r="AA48" s="64"/>
      <x:c r="AB48" s="64"/>
    </x:row>
    <x:row r="49" ht="19" customHeight="1">
      <x:c r="A49" s="21" t="n">
        <x:v>42</x:v>
      </x:c>
      <x:c r="B49" s="21" t="str">
        <x:v>Castrol — Fork Oil 10W</x:v>
      </x:c>
      <x:c r="C49" s="21" t="str">
        <x:v>Fork</x:v>
      </x:c>
      <x:c r="D49" s="21" t="str">
        <x:v>10W</x:v>
      </x:c>
      <x:c r="E49" s="23" t="n">
        <x:v>32</x:v>
      </x:c>
      <x:c r="F49" s="21" t="str">
        <x:v>Published measured</x:v>
      </x:c>
      <x:c r="G49" s="23" t="n">
        <x:v>6.4</x:v>
      </x:c>
      <x:c r="H49" s="21" t="str">
        <x:v>Published measured</x:v>
      </x:c>
      <x:c r="I49" s="25" t="n">
        <x:v>150</x:v>
      </x:c>
      <x:c r="J49" s="21" t="str">
        <x:v>Published minimum</x:v>
      </x:c>
      <x:c r="K49" s="21" t="str">
        <x:v>Mineral</x:v>
      </x:c>
      <x:c r="L49" s="21" t="str">
        <x:v>Manufacturer-published viscometrics</x:v>
      </x:c>
      <x:c r="M49" s="21" t="str">
        <x:v>https://msdspds.castrol.com/bpglis/FusionPDS.nsf/Files/217C940308AA30EE80257D1400831D07/%24File/FORK%20OILS%20_2013_10.pdf</x:v>
      </x:c>
      <x:c r="N49" s="64"/>
      <x:c r="O49" s="64"/>
      <x:c r="P49" s="64"/>
      <x:c r="Q49" s="64"/>
      <x:c r="R49" s="64"/>
      <x:c r="S49" s="64"/>
      <x:c r="T49" s="64"/>
      <x:c r="U49" s="64"/>
      <x:c r="V49" s="64"/>
      <x:c r="W49" s="64"/>
      <x:c r="X49" s="64"/>
      <x:c r="Y49" s="64"/>
      <x:c r="Z49" s="64"/>
      <x:c r="AA49" s="64"/>
      <x:c r="AB49" s="64"/>
    </x:row>
    <x:row r="50" ht="19" customHeight="1">
      <x:c r="A50" s="21" t="n">
        <x:v>43</x:v>
      </x:c>
      <x:c r="B50" s="21" t="str">
        <x:v>Fuchs Silkolene — RSF 7.5</x:v>
      </x:c>
      <x:c r="C50" s="21" t="str">
        <x:v>Both</x:v>
      </x:c>
      <x:c r="D50" s="21" t="str">
        <x:v>7.5</x:v>
      </x:c>
      <x:c r="E50" s="23" t="n">
        <x:v>32</x:v>
      </x:c>
      <x:c r="F50" s="21" t="str">
        <x:v>ISO VG nominal; not an exact measured cSt value</x:v>
      </x:c>
      <x:c r="G50" s="23"/>
      <x:c r="H50" s="21" t="str">
        <x:v>Unavailable</x:v>
      </x:c>
      <x:c r="I50" s="25"/>
      <x:c r="J50" s="21" t="str">
        <x:v>Unavailable</x:v>
      </x:c>
      <x:c r="K50" s="21" t="str">
        <x:v>Fully synthetic</x:v>
      </x:c>
      <x:c r="L50" s="21" t="str">
        <x:v>Manufacturer catalog nominal ISO VG only</x:v>
      </x:c>
      <x:c r="M50" s="21" t="str">
        <x:v>https://www.fuchs.com/si/sl/izdelki/sredisce-za-prenos/pdf-pregledovalnik/pdf-viewer/252569-SILKOLENE-produktni-program-2024/</x:v>
      </x:c>
      <x:c r="N50" s="64"/>
      <x:c r="O50" s="64"/>
      <x:c r="P50" s="64"/>
      <x:c r="Q50" s="64"/>
      <x:c r="R50" s="64"/>
      <x:c r="S50" s="64"/>
      <x:c r="T50" s="64"/>
      <x:c r="U50" s="64"/>
      <x:c r="V50" s="64"/>
      <x:c r="W50" s="64"/>
      <x:c r="X50" s="64"/>
      <x:c r="Y50" s="64"/>
      <x:c r="Z50" s="64"/>
      <x:c r="AA50" s="64"/>
      <x:c r="AB50" s="64"/>
    </x:row>
    <x:row r="51" ht="19" customHeight="1">
      <x:c r="A51" s="21" t="n">
        <x:v>44</x:v>
      </x:c>
      <x:c r="B51" s="21" t="str">
        <x:v>Red Line — Medium 10WT Suspension Fluid</x:v>
      </x:c>
      <x:c r="C51" s="21" t="str">
        <x:v>Both</x:v>
      </x:c>
      <x:c r="D51" s="21" t="str">
        <x:v>10WT</x:v>
      </x:c>
      <x:c r="E51" s="23" t="n">
        <x:v>32</x:v>
      </x:c>
      <x:c r="F51" s="21" t="str">
        <x:v>Published measured</x:v>
      </x:c>
      <x:c r="G51" s="23" t="n">
        <x:v>17.7</x:v>
      </x:c>
      <x:c r="H51" s="21" t="str">
        <x:v>Published measured</x:v>
      </x:c>
      <x:c r="I51" s="25" t="n">
        <x:v>550</x:v>
      </x:c>
      <x:c r="J51" s="21" t="str">
        <x:v>Published</x:v>
      </x:c>
      <x:c r="K51" s="21" t="str">
        <x:v>Synthetic</x:v>
      </x:c>
      <x:c r="L51" s="21" t="str">
        <x:v>Manufacturer-published viscometrics</x:v>
      </x:c>
      <x:c r="M51" s="21" t="str">
        <x:v>https://www.redlineoil.com/medium-10wt-suspension-fluid</x:v>
      </x:c>
      <x:c r="N51" s="64"/>
      <x:c r="O51" s="64"/>
      <x:c r="P51" s="64"/>
      <x:c r="Q51" s="64"/>
      <x:c r="R51" s="64"/>
      <x:c r="S51" s="64"/>
      <x:c r="T51" s="64"/>
      <x:c r="U51" s="64"/>
      <x:c r="V51" s="64"/>
      <x:c r="W51" s="64"/>
      <x:c r="X51" s="64"/>
      <x:c r="Y51" s="64"/>
      <x:c r="Z51" s="64"/>
      <x:c r="AA51" s="64"/>
      <x:c r="AB51" s="64"/>
    </x:row>
    <x:row r="52" ht="19" customHeight="1">
      <x:c r="A52" s="21" t="n">
        <x:v>45</x:v>
      </x:c>
      <x:c r="B52" s="21" t="str">
        <x:v>Torco — RFF Racing Fork Fluid 10</x:v>
      </x:c>
      <x:c r="C52" s="21" t="str">
        <x:v>Fork</x:v>
      </x:c>
      <x:c r="D52" s="21" t="str">
        <x:v>10</x:v>
      </x:c>
      <x:c r="E52" s="23" t="n">
        <x:v>32.2</x:v>
      </x:c>
      <x:c r="F52" s="21" t="str">
        <x:v>Published measured</x:v>
      </x:c>
      <x:c r="G52" s="23" t="n">
        <x:v>8.4</x:v>
      </x:c>
      <x:c r="H52" s="21" t="str">
        <x:v>Published measured</x:v>
      </x:c>
      <x:c r="I52" s="25" t="n">
        <x:v>247</x:v>
      </x:c>
      <x:c r="J52" s="21" t="str">
        <x:v>Published</x:v>
      </x:c>
      <x:c r="K52" s="21" t="str">
        <x:v>Synthetic blend</x:v>
      </x:c>
      <x:c r="L52" s="21" t="str">
        <x:v>Manufacturer-published viscometrics</x:v>
      </x:c>
      <x:c r="M52" s="21" t="str">
        <x:v>https://cdn.shopify.com/s/files/1/0018/3671/2013/files/RFF_TDS_081120.pdf?v=1679586351</x:v>
      </x:c>
      <x:c r="N52" s="64"/>
      <x:c r="O52" s="64"/>
      <x:c r="P52" s="64"/>
      <x:c r="Q52" s="64"/>
      <x:c r="R52" s="64"/>
      <x:c r="S52" s="64"/>
      <x:c r="T52" s="64"/>
      <x:c r="U52" s="64"/>
      <x:c r="V52" s="64"/>
      <x:c r="W52" s="64"/>
      <x:c r="X52" s="64"/>
      <x:c r="Y52" s="64"/>
      <x:c r="Z52" s="64"/>
      <x:c r="AA52" s="64"/>
      <x:c r="AB52" s="64"/>
    </x:row>
    <x:row r="53" ht="19" customHeight="1">
      <x:c r="A53" s="21" t="n">
        <x:v>46</x:v>
      </x:c>
      <x:c r="B53" s="21" t="str">
        <x:v>Bel-Ray — High Performance Fork Oil 7W</x:v>
      </x:c>
      <x:c r="C53" s="21" t="str">
        <x:v>Fork</x:v>
      </x:c>
      <x:c r="D53" s="21" t="str">
        <x:v>7W</x:v>
      </x:c>
      <x:c r="E53" s="23" t="n">
        <x:v>32.4</x:v>
      </x:c>
      <x:c r="F53" s="21" t="str">
        <x:v>Published measured</x:v>
      </x:c>
      <x:c r="G53" s="23" t="n">
        <x:v>5.71</x:v>
      </x:c>
      <x:c r="H53" s="21" t="str">
        <x:v>Published measured</x:v>
      </x:c>
      <x:c r="I53" s="25" t="n">
        <x:v>118</x:v>
      </x:c>
      <x:c r="J53" s="21" t="str">
        <x:v>Published</x:v>
      </x:c>
      <x:c r="K53" s="21" t="str">
        <x:v>Mineral / petroleum</x:v>
      </x:c>
      <x:c r="L53" s="21" t="str">
        <x:v>Manufacturer-published viscometrics</x:v>
      </x:c>
      <x:c r="M53" s="21" t="str">
        <x:v>https://www.belray.com/wp-content/uploads/2019/02/BR-Fork-Oil-PDS-23Nov2021.pdf</x:v>
      </x:c>
      <x:c r="N53" s="64"/>
      <x:c r="O53" s="64"/>
      <x:c r="P53" s="64"/>
      <x:c r="Q53" s="64"/>
      <x:c r="R53" s="64"/>
      <x:c r="S53" s="64"/>
      <x:c r="T53" s="64"/>
      <x:c r="U53" s="64"/>
      <x:c r="V53" s="64"/>
      <x:c r="W53" s="64"/>
      <x:c r="X53" s="64"/>
      <x:c r="Y53" s="64"/>
      <x:c r="Z53" s="64"/>
      <x:c r="AA53" s="64"/>
      <x:c r="AB53" s="64"/>
    </x:row>
    <x:row r="54" ht="19" customHeight="1">
      <x:c r="A54" s="21" t="n">
        <x:v>47</x:v>
      </x:c>
      <x:c r="B54" s="21" t="str">
        <x:v>Motorex — Racing Fork Oil 7.5W</x:v>
      </x:c>
      <x:c r="C54" s="21" t="str">
        <x:v>Fork</x:v>
      </x:c>
      <x:c r="D54" s="21" t="str">
        <x:v>7.5W</x:v>
      </x:c>
      <x:c r="E54" s="23" t="n">
        <x:v>34.7</x:v>
      </x:c>
      <x:c r="F54" s="21" t="str">
        <x:v>Published measured</x:v>
      </x:c>
      <x:c r="G54" s="23" t="n">
        <x:v>9.3</x:v>
      </x:c>
      <x:c r="H54" s="21" t="str">
        <x:v>Published measured</x:v>
      </x:c>
      <x:c r="I54" s="25"/>
      <x:c r="J54" s="21" t="str">
        <x:v>Published as &gt;250</x:v>
      </x:c>
      <x:c r="K54" s="21" t="str">
        <x:v>Not stated</x:v>
      </x:c>
      <x:c r="L54" s="21" t="str">
        <x:v>Manufacturer-published cSt; VI reported as &gt;250</x:v>
      </x:c>
      <x:c r="M54" s="21" t="str">
        <x:v>https://motorex.com/Pdf/TI/Motorex/Gabel-Daempferoel/RACING-FORK-OIL-75W/RACING-FORK-OIL-75W_1016810_EN_20260116-110328.pdf</x:v>
      </x:c>
      <x:c r="N54" s="64"/>
      <x:c r="O54" s="64"/>
      <x:c r="P54" s="64"/>
      <x:c r="Q54" s="64"/>
      <x:c r="R54" s="64"/>
      <x:c r="S54" s="64"/>
      <x:c r="T54" s="64"/>
      <x:c r="U54" s="64"/>
      <x:c r="V54" s="64"/>
      <x:c r="W54" s="64"/>
      <x:c r="X54" s="64"/>
      <x:c r="Y54" s="64"/>
      <x:c r="Z54" s="64"/>
      <x:c r="AA54" s="64"/>
      <x:c r="AB54" s="64"/>
    </x:row>
    <x:row r="55" ht="19" customHeight="1">
      <x:c r="A55" s="21" t="n">
        <x:v>48</x:v>
      </x:c>
      <x:c r="B55" s="21" t="str">
        <x:v>Bel-Ray — High Performance Fork Oil 10W</x:v>
      </x:c>
      <x:c r="C55" s="21" t="str">
        <x:v>Fork</x:v>
      </x:c>
      <x:c r="D55" s="21" t="str">
        <x:v>10W</x:v>
      </x:c>
      <x:c r="E55" s="23" t="n">
        <x:v>34.9</x:v>
      </x:c>
      <x:c r="F55" s="21" t="str">
        <x:v>Published measured</x:v>
      </x:c>
      <x:c r="G55" s="23" t="n">
        <x:v>6.02</x:v>
      </x:c>
      <x:c r="H55" s="21" t="str">
        <x:v>Published measured</x:v>
      </x:c>
      <x:c r="I55" s="25" t="n">
        <x:v>118</x:v>
      </x:c>
      <x:c r="J55" s="21" t="str">
        <x:v>Published</x:v>
      </x:c>
      <x:c r="K55" s="21" t="str">
        <x:v>Mineral / petroleum</x:v>
      </x:c>
      <x:c r="L55" s="21" t="str">
        <x:v>Manufacturer-published viscometrics</x:v>
      </x:c>
      <x:c r="M55" s="21" t="str">
        <x:v>https://www.belray.com/wp-content/uploads/2019/02/BR-Fork-Oil-PDS-23Nov2021.pdf</x:v>
      </x:c>
      <x:c r="N55" s="64"/>
      <x:c r="O55" s="64"/>
      <x:c r="P55" s="64"/>
      <x:c r="Q55" s="64"/>
      <x:c r="R55" s="64"/>
      <x:c r="S55" s="64"/>
      <x:c r="T55" s="64"/>
      <x:c r="U55" s="64"/>
      <x:c r="V55" s="64"/>
      <x:c r="W55" s="64"/>
      <x:c r="X55" s="64"/>
      <x:c r="Y55" s="64"/>
      <x:c r="Z55" s="64"/>
      <x:c r="AA55" s="64"/>
      <x:c r="AB55" s="64"/>
    </x:row>
    <x:row r="56" ht="19" customHeight="1">
      <x:c r="A56" s="21" t="n">
        <x:v>49</x:v>
      </x:c>
      <x:c r="B56" s="21" t="str">
        <x:v>Putoline — HPX R 10W</x:v>
      </x:c>
      <x:c r="C56" s="21" t="str">
        <x:v>Fork</x:v>
      </x:c>
      <x:c r="D56" s="21" t="str">
        <x:v>10W</x:v>
      </x:c>
      <x:c r="E56" s="23" t="n">
        <x:v>35</x:v>
      </x:c>
      <x:c r="F56" s="21" t="str">
        <x:v>Published measured</x:v>
      </x:c>
      <x:c r="G56" s="23" t="n">
        <x:v>6.7</x:v>
      </x:c>
      <x:c r="H56" s="21" t="str">
        <x:v>Published measured</x:v>
      </x:c>
      <x:c r="I56" s="25" t="n">
        <x:v>160</x:v>
      </x:c>
      <x:c r="J56" s="21" t="str">
        <x:v>Published</x:v>
      </x:c>
      <x:c r="K56" s="21" t="str">
        <x:v>Synthetic</x:v>
      </x:c>
      <x:c r="L56" s="21" t="str">
        <x:v>Manufacturer-published viscometrics</x:v>
      </x:c>
      <x:c r="M56" s="21" t="str">
        <x:v>https://www.putoline.com/en/hpx-r-10w-12-x-1-l-bottle-519/</x:v>
      </x:c>
      <x:c r="N56" s="64"/>
      <x:c r="O56" s="64"/>
      <x:c r="P56" s="64"/>
      <x:c r="Q56" s="64"/>
      <x:c r="R56" s="64"/>
      <x:c r="S56" s="64"/>
      <x:c r="T56" s="64"/>
      <x:c r="U56" s="64"/>
      <x:c r="V56" s="64"/>
      <x:c r="W56" s="64"/>
      <x:c r="X56" s="64"/>
      <x:c r="Y56" s="64"/>
      <x:c r="Z56" s="64"/>
      <x:c r="AA56" s="64"/>
      <x:c r="AB56" s="64"/>
    </x:row>
    <x:row r="57" ht="19" customHeight="1">
      <x:c r="A57" s="21" t="n">
        <x:v>50</x:v>
      </x:c>
      <x:c r="B57" s="21" t="str">
        <x:v>Motul — Fork Oil Expert 10W</x:v>
      </x:c>
      <x:c r="C57" s="21" t="str">
        <x:v>Fork</x:v>
      </x:c>
      <x:c r="D57" s="21" t="str">
        <x:v>10W</x:v>
      </x:c>
      <x:c r="E57" s="23" t="n">
        <x:v>35.9</x:v>
      </x:c>
      <x:c r="F57" s="21" t="str">
        <x:v>Published measured</x:v>
      </x:c>
      <x:c r="G57" s="23" t="n">
        <x:v>6.1</x:v>
      </x:c>
      <x:c r="H57" s="21" t="str">
        <x:v>Published measured</x:v>
      </x:c>
      <x:c r="I57" s="25" t="n">
        <x:v>116</x:v>
      </x:c>
      <x:c r="J57" s="21" t="str">
        <x:v>Published</x:v>
      </x:c>
      <x:c r="K57" s="21" t="str">
        <x:v>Technosynthese semi-synthetic</x:v>
      </x:c>
      <x:c r="L57" s="21" t="str">
        <x:v>Manufacturer-published viscometrics</x:v>
      </x:c>
      <x:c r="M57" s="21" t="str">
        <x:v>https://azupim01.motul.com/media/motulData/DO/base/Fork%20Oil%20Expert%20%28GB%29%202.pdf</x:v>
      </x:c>
      <x:c r="N57" s="64"/>
      <x:c r="O57" s="64"/>
      <x:c r="P57" s="64"/>
      <x:c r="Q57" s="64"/>
      <x:c r="R57" s="64"/>
      <x:c r="S57" s="64"/>
      <x:c r="T57" s="64"/>
      <x:c r="U57" s="64"/>
      <x:c r="V57" s="64"/>
      <x:c r="W57" s="64"/>
      <x:c r="X57" s="64"/>
      <x:c r="Y57" s="64"/>
      <x:c r="Z57" s="64"/>
      <x:c r="AA57" s="64"/>
      <x:c r="AB57" s="64"/>
    </x:row>
    <x:row r="58" ht="19" customHeight="1">
      <x:c r="A58" s="21" t="n">
        <x:v>51</x:v>
      </x:c>
      <x:c r="B58" s="21" t="str">
        <x:v>Motul — Fork Oil Factory Line 10W</x:v>
      </x:c>
      <x:c r="C58" s="21" t="str">
        <x:v>Fork</x:v>
      </x:c>
      <x:c r="D58" s="21" t="str">
        <x:v>10W</x:v>
      </x:c>
      <x:c r="E58" s="23" t="n">
        <x:v>36.3</x:v>
      </x:c>
      <x:c r="F58" s="21" t="str">
        <x:v>Published measured</x:v>
      </x:c>
      <x:c r="G58" s="23" t="n">
        <x:v>6.5</x:v>
      </x:c>
      <x:c r="H58" s="21" t="str">
        <x:v>Published measured</x:v>
      </x:c>
      <x:c r="I58" s="25" t="n">
        <x:v>134</x:v>
      </x:c>
      <x:c r="J58" s="21" t="str">
        <x:v>Published</x:v>
      </x:c>
      <x:c r="K58" s="21" t="str">
        <x:v>100% synthetic</x:v>
      </x:c>
      <x:c r="L58" s="21" t="str">
        <x:v>Manufacturer-published viscometrics</x:v>
      </x:c>
      <x:c r="M58" s="21" t="str">
        <x:v>https://azupim01.motul.com/media/motulData/DO/base/Fork%20Oil%20Factory%20Line%20%28GB%29.pdf</x:v>
      </x:c>
      <x:c r="N58" s="64"/>
      <x:c r="O58" s="64"/>
      <x:c r="P58" s="64"/>
      <x:c r="Q58" s="64"/>
      <x:c r="R58" s="64"/>
      <x:c r="S58" s="64"/>
      <x:c r="T58" s="64"/>
      <x:c r="U58" s="64"/>
      <x:c r="V58" s="64"/>
      <x:c r="W58" s="64"/>
      <x:c r="X58" s="64"/>
      <x:c r="Y58" s="64"/>
      <x:c r="Z58" s="64"/>
      <x:c r="AA58" s="64"/>
      <x:c r="AB58" s="64"/>
    </x:row>
    <x:row r="59" ht="19" customHeight="1">
      <x:c r="A59" s="21" t="n">
        <x:v>52</x:v>
      </x:c>
      <x:c r="B59" s="21" t="str">
        <x:v>Penrite — MC Fork Oil 10</x:v>
      </x:c>
      <x:c r="C59" s="21" t="str">
        <x:v>Fork</x:v>
      </x:c>
      <x:c r="D59" s="21" t="str">
        <x:v>10</x:v>
      </x:c>
      <x:c r="E59" s="23" t="n">
        <x:v>37</x:v>
      </x:c>
      <x:c r="F59" s="21" t="str">
        <x:v>Published measured</x:v>
      </x:c>
      <x:c r="G59" s="23" t="n">
        <x:v>7.5</x:v>
      </x:c>
      <x:c r="H59" s="21" t="str">
        <x:v>Published measured</x:v>
      </x:c>
      <x:c r="I59" s="25" t="n">
        <x:v>174</x:v>
      </x:c>
      <x:c r="J59" s="21" t="str">
        <x:v>Published</x:v>
      </x:c>
      <x:c r="K59" s="21" t="str">
        <x:v>Full synthetic</x:v>
      </x:c>
      <x:c r="L59" s="21" t="str">
        <x:v>Manufacturer-published viscometrics</x:v>
      </x:c>
      <x:c r="M59" s="21" t="str">
        <x:v>https://penriteoil.com.au/assets/pis_pdfs/MC%20FORK%20OIL%20JULY%202017.pdf</x:v>
      </x:c>
      <x:c r="N59" s="64"/>
      <x:c r="O59" s="64"/>
      <x:c r="P59" s="64"/>
      <x:c r="Q59" s="64"/>
      <x:c r="R59" s="64"/>
      <x:c r="S59" s="64"/>
      <x:c r="T59" s="64"/>
      <x:c r="U59" s="64"/>
      <x:c r="V59" s="64"/>
      <x:c r="W59" s="64"/>
      <x:c r="X59" s="64"/>
      <x:c r="Y59" s="64"/>
      <x:c r="Z59" s="64"/>
      <x:c r="AA59" s="64"/>
      <x:c r="AB59" s="64"/>
    </x:row>
    <x:row r="60" ht="19" customHeight="1">
      <x:c r="A60" s="21" t="n">
        <x:v>53</x:v>
      </x:c>
      <x:c r="B60" s="21" t="str">
        <x:v>Maxima — Racing Fork Fluid 10WT</x:v>
      </x:c>
      <x:c r="C60" s="21" t="str">
        <x:v>Fork</x:v>
      </x:c>
      <x:c r="D60" s="21" t="str">
        <x:v>10WT</x:v>
      </x:c>
      <x:c r="E60" s="23" t="n">
        <x:v>37.4</x:v>
      </x:c>
      <x:c r="F60" s="21" t="str">
        <x:v>Published measured</x:v>
      </x:c>
      <x:c r="G60" s="23" t="n">
        <x:v>7.7</x:v>
      </x:c>
      <x:c r="H60" s="21" t="str">
        <x:v>Published measured</x:v>
      </x:c>
      <x:c r="I60" s="25" t="n">
        <x:v>182</x:v>
      </x:c>
      <x:c r="J60" s="21" t="str">
        <x:v>Published</x:v>
      </x:c>
      <x:c r="K60" s="21" t="str">
        <x:v>Mineral</x:v>
      </x:c>
      <x:c r="L60" s="21" t="str">
        <x:v>Manufacturer TDS hosted by authorised distributor</x:v>
      </x:c>
      <x:c r="M60" s="21" t="str">
        <x:v>https://www.lustyindustries.com/documents/Tech%20Support/Maxima%20Tech%20Sheet/Racing%20Fork%20Fluid%20TDS.pdf?u=1ZBBAq</x:v>
      </x:c>
      <x:c r="N60" s="64"/>
      <x:c r="O60" s="64"/>
      <x:c r="P60" s="64"/>
      <x:c r="Q60" s="64"/>
      <x:c r="R60" s="64"/>
      <x:c r="S60" s="64"/>
      <x:c r="T60" s="64"/>
      <x:c r="U60" s="64"/>
      <x:c r="V60" s="64"/>
      <x:c r="W60" s="64"/>
      <x:c r="X60" s="64"/>
      <x:c r="Y60" s="64"/>
      <x:c r="Z60" s="64"/>
      <x:c r="AA60" s="64"/>
      <x:c r="AB60" s="64"/>
    </x:row>
    <x:row r="61" ht="19" customHeight="1">
      <x:c r="A61" s="21" t="n">
        <x:v>54</x:v>
      </x:c>
      <x:c r="B61" s="21" t="str">
        <x:v>Lucas Oil — Synthetic Fork Oil Medium 10WT</x:v>
      </x:c>
      <x:c r="C61" s="21" t="str">
        <x:v>Fork</x:v>
      </x:c>
      <x:c r="D61" s="21" t="str">
        <x:v>10WT</x:v>
      </x:c>
      <x:c r="E61" s="23" t="n">
        <x:v>42</x:v>
      </x:c>
      <x:c r="F61" s="21" t="str">
        <x:v>Published measured</x:v>
      </x:c>
      <x:c r="G61" s="23" t="n">
        <x:v>7.6</x:v>
      </x:c>
      <x:c r="H61" s="21" t="str">
        <x:v>Published measured</x:v>
      </x:c>
      <x:c r="I61" s="25" t="n">
        <x:v>153</x:v>
      </x:c>
      <x:c r="J61" s="21" t="str">
        <x:v>Published</x:v>
      </x:c>
      <x:c r="K61" s="21" t="str">
        <x:v>Synthetic</x:v>
      </x:c>
      <x:c r="L61" s="21" t="str">
        <x:v>Manufacturer-published viscometrics</x:v>
      </x:c>
      <x:c r="M61" s="21" t="str">
        <x:v>https://assets.lucasoil.com/catalogs/pdf/lucas_oil_tds_booklet.pdf</x:v>
      </x:c>
      <x:c r="N61" s="64"/>
      <x:c r="O61" s="64"/>
      <x:c r="P61" s="64"/>
      <x:c r="Q61" s="64"/>
      <x:c r="R61" s="64"/>
      <x:c r="S61" s="64"/>
      <x:c r="T61" s="64"/>
      <x:c r="U61" s="64"/>
      <x:c r="V61" s="64"/>
      <x:c r="W61" s="64"/>
      <x:c r="X61" s="64"/>
      <x:c r="Y61" s="64"/>
      <x:c r="Z61" s="64"/>
      <x:c r="AA61" s="64"/>
      <x:c r="AB61" s="64"/>
    </x:row>
    <x:row r="62" ht="19" customHeight="1">
      <x:c r="A62" s="21" t="n">
        <x:v>55</x:v>
      </x:c>
      <x:c r="B62" s="21" t="str">
        <x:v>Torco — RFF Racing Fork Fluid 15</x:v>
      </x:c>
      <x:c r="C62" s="21" t="str">
        <x:v>Fork</x:v>
      </x:c>
      <x:c r="D62" s="21" t="str">
        <x:v>15</x:v>
      </x:c>
      <x:c r="E62" s="23" t="n">
        <x:v>43.44</x:v>
      </x:c>
      <x:c r="F62" s="21" t="str">
        <x:v>Published measured</x:v>
      </x:c>
      <x:c r="G62" s="23" t="n">
        <x:v>10.76</x:v>
      </x:c>
      <x:c r="H62" s="21" t="str">
        <x:v>Published measured</x:v>
      </x:c>
      <x:c r="I62" s="25" t="n">
        <x:v>250</x:v>
      </x:c>
      <x:c r="J62" s="21" t="str">
        <x:v>Published</x:v>
      </x:c>
      <x:c r="K62" s="21" t="str">
        <x:v>Synthetic blend</x:v>
      </x:c>
      <x:c r="L62" s="21" t="str">
        <x:v>Manufacturer-published viscometrics</x:v>
      </x:c>
      <x:c r="M62" s="21" t="str">
        <x:v>https://cdn.shopify.com/s/files/1/0018/3671/2013/files/RFF_TDS_081120.pdf?v=1679586351</x:v>
      </x:c>
      <x:c r="N62" s="64"/>
      <x:c r="O62" s="64"/>
      <x:c r="P62" s="64"/>
      <x:c r="Q62" s="64"/>
      <x:c r="R62" s="64"/>
      <x:c r="S62" s="64"/>
      <x:c r="T62" s="64"/>
      <x:c r="U62" s="64"/>
      <x:c r="V62" s="64"/>
      <x:c r="W62" s="64"/>
      <x:c r="X62" s="64"/>
      <x:c r="Y62" s="64"/>
      <x:c r="Z62" s="64"/>
      <x:c r="AA62" s="64"/>
      <x:c r="AB62" s="64"/>
    </x:row>
    <x:row r="63" ht="19" customHeight="1">
      <x:c r="A63" s="21" t="n">
        <x:v>56</x:v>
      </x:c>
      <x:c r="B63" s="21" t="str">
        <x:v>Castrol — Fork Oil 15W</x:v>
      </x:c>
      <x:c r="C63" s="21" t="str">
        <x:v>Fork</x:v>
      </x:c>
      <x:c r="D63" s="21" t="str">
        <x:v>15W</x:v>
      </x:c>
      <x:c r="E63" s="23" t="n">
        <x:v>46</x:v>
      </x:c>
      <x:c r="F63" s="21" t="str">
        <x:v>Published measured</x:v>
      </x:c>
      <x:c r="G63" s="23" t="n">
        <x:v>8.2</x:v>
      </x:c>
      <x:c r="H63" s="21" t="str">
        <x:v>Published measured</x:v>
      </x:c>
      <x:c r="I63" s="25" t="n">
        <x:v>150</x:v>
      </x:c>
      <x:c r="J63" s="21" t="str">
        <x:v>Published minimum</x:v>
      </x:c>
      <x:c r="K63" s="21" t="str">
        <x:v>Mineral</x:v>
      </x:c>
      <x:c r="L63" s="21" t="str">
        <x:v>Manufacturer-published viscometrics</x:v>
      </x:c>
      <x:c r="M63" s="21" t="str">
        <x:v>https://msdspds.castrol.com/bpglis/FusionPDS.nsf/Files/217C940308AA30EE80257D1400831D07/%24File/FORK%20OILS%20_2013_10.pdf</x:v>
      </x:c>
      <x:c r="N63" s="64"/>
      <x:c r="O63" s="64"/>
      <x:c r="P63" s="64"/>
      <x:c r="Q63" s="64"/>
      <x:c r="R63" s="64"/>
      <x:c r="S63" s="64"/>
      <x:c r="T63" s="64"/>
      <x:c r="U63" s="64"/>
      <x:c r="V63" s="64"/>
      <x:c r="W63" s="64"/>
      <x:c r="X63" s="64"/>
      <x:c r="Y63" s="64"/>
      <x:c r="Z63" s="64"/>
      <x:c r="AA63" s="64"/>
      <x:c r="AB63" s="64"/>
    </x:row>
    <x:row r="64" ht="19" customHeight="1">
      <x:c r="A64" s="21" t="n">
        <x:v>57</x:v>
      </x:c>
      <x:c r="B64" s="21" t="str">
        <x:v>Fuchs Silkolene — RSF 10</x:v>
      </x:c>
      <x:c r="C64" s="21" t="str">
        <x:v>Both</x:v>
      </x:c>
      <x:c r="D64" s="21" t="str">
        <x:v>10</x:v>
      </x:c>
      <x:c r="E64" s="23" t="n">
        <x:v>46</x:v>
      </x:c>
      <x:c r="F64" s="21" t="str">
        <x:v>ISO VG nominal; not an exact measured cSt value</x:v>
      </x:c>
      <x:c r="G64" s="23"/>
      <x:c r="H64" s="21" t="str">
        <x:v>Unavailable</x:v>
      </x:c>
      <x:c r="I64" s="25"/>
      <x:c r="J64" s="21" t="str">
        <x:v>Unavailable</x:v>
      </x:c>
      <x:c r="K64" s="21" t="str">
        <x:v>Fully synthetic</x:v>
      </x:c>
      <x:c r="L64" s="21" t="str">
        <x:v>Manufacturer catalog nominal ISO VG only</x:v>
      </x:c>
      <x:c r="M64" s="21" t="str">
        <x:v>https://www.fuchs.com/si/sl/izdelki/sredisce-za-prenos/pdf-pregledovalnik/pdf-viewer/252569-SILKOLENE-produktni-program-2024/</x:v>
      </x:c>
      <x:c r="N64" s="64"/>
      <x:c r="O64" s="64"/>
      <x:c r="P64" s="64"/>
      <x:c r="Q64" s="64"/>
      <x:c r="R64" s="64"/>
      <x:c r="S64" s="64"/>
      <x:c r="T64" s="64"/>
      <x:c r="U64" s="64"/>
      <x:c r="V64" s="64"/>
      <x:c r="W64" s="64"/>
      <x:c r="X64" s="64"/>
      <x:c r="Y64" s="64"/>
      <x:c r="Z64" s="64"/>
      <x:c r="AA64" s="64"/>
      <x:c r="AB64" s="64"/>
    </x:row>
    <x:row r="65" ht="19" customHeight="1">
      <x:c r="A65" s="21" t="n">
        <x:v>58</x:v>
      </x:c>
      <x:c r="B65" s="21" t="str">
        <x:v>Penrite — MC Fork Oil 15</x:v>
      </x:c>
      <x:c r="C65" s="21" t="str">
        <x:v>Fork</x:v>
      </x:c>
      <x:c r="D65" s="21" t="str">
        <x:v>15</x:v>
      </x:c>
      <x:c r="E65" s="23" t="n">
        <x:v>47</x:v>
      </x:c>
      <x:c r="F65" s="21" t="str">
        <x:v>Published measured</x:v>
      </x:c>
      <x:c r="G65" s="23" t="n">
        <x:v>8.9</x:v>
      </x:c>
      <x:c r="H65" s="21" t="str">
        <x:v>Published measured</x:v>
      </x:c>
      <x:c r="I65" s="25" t="n">
        <x:v>173</x:v>
      </x:c>
      <x:c r="J65" s="21" t="str">
        <x:v>Published</x:v>
      </x:c>
      <x:c r="K65" s="21" t="str">
        <x:v>Full synthetic</x:v>
      </x:c>
      <x:c r="L65" s="21" t="str">
        <x:v>Manufacturer-published viscometrics</x:v>
      </x:c>
      <x:c r="M65" s="21" t="str">
        <x:v>https://penriteoil.com.au/assets/pis_pdfs/MC%20FORK%20OIL%20JULY%202017.pdf</x:v>
      </x:c>
      <x:c r="N65" s="64"/>
      <x:c r="O65" s="64"/>
      <x:c r="P65" s="64"/>
      <x:c r="Q65" s="64"/>
      <x:c r="R65" s="64"/>
      <x:c r="S65" s="64"/>
      <x:c r="T65" s="64"/>
      <x:c r="U65" s="64"/>
      <x:c r="V65" s="64"/>
      <x:c r="W65" s="64"/>
      <x:c r="X65" s="64"/>
      <x:c r="Y65" s="64"/>
      <x:c r="Z65" s="64"/>
      <x:c r="AA65" s="64"/>
      <x:c r="AB65" s="64"/>
    </x:row>
    <x:row r="66" ht="19" customHeight="1">
      <x:c r="A66" s="21" t="n">
        <x:v>59</x:v>
      </x:c>
      <x:c r="B66" s="21" t="str">
        <x:v>Maxima — Racing Fork Fluid 15WT</x:v>
      </x:c>
      <x:c r="C66" s="21" t="str">
        <x:v>Fork</x:v>
      </x:c>
      <x:c r="D66" s="21" t="str">
        <x:v>15WT</x:v>
      </x:c>
      <x:c r="E66" s="23" t="n">
        <x:v>47.1</x:v>
      </x:c>
      <x:c r="F66" s="21" t="str">
        <x:v>Published measured</x:v>
      </x:c>
      <x:c r="G66" s="23" t="n">
        <x:v>8.5</x:v>
      </x:c>
      <x:c r="H66" s="21" t="str">
        <x:v>Published measured</x:v>
      </x:c>
      <x:c r="I66" s="25" t="n">
        <x:v>159</x:v>
      </x:c>
      <x:c r="J66" s="21" t="str">
        <x:v>Published</x:v>
      </x:c>
      <x:c r="K66" s="21" t="str">
        <x:v>Mineral</x:v>
      </x:c>
      <x:c r="L66" s="21" t="str">
        <x:v>Manufacturer TDS hosted by authorised distributor</x:v>
      </x:c>
      <x:c r="M66" s="21" t="str">
        <x:v>https://www.lustyindustries.com/documents/Tech%20Support/Maxima%20Tech%20Sheet/Racing%20Fork%20Fluid%20TDS.pdf?u=1ZBBAq</x:v>
      </x:c>
      <x:c r="N66" s="64"/>
      <x:c r="O66" s="64"/>
      <x:c r="P66" s="64"/>
      <x:c r="Q66" s="64"/>
      <x:c r="R66" s="64"/>
      <x:c r="S66" s="64"/>
      <x:c r="T66" s="64"/>
      <x:c r="U66" s="64"/>
      <x:c r="V66" s="64"/>
      <x:c r="W66" s="64"/>
      <x:c r="X66" s="64"/>
      <x:c r="Y66" s="64"/>
      <x:c r="Z66" s="64"/>
      <x:c r="AA66" s="64"/>
      <x:c r="AB66" s="64"/>
    </x:row>
    <x:row r="67" ht="19" customHeight="1">
      <x:c r="A67" s="21" t="n">
        <x:v>60</x:v>
      </x:c>
      <x:c r="B67" s="21" t="str">
        <x:v>Lucas Oil — Synthetic Fork Oil Heavy 15WT</x:v>
      </x:c>
      <x:c r="C67" s="21" t="str">
        <x:v>Fork</x:v>
      </x:c>
      <x:c r="D67" s="21" t="str">
        <x:v>15WT</x:v>
      </x:c>
      <x:c r="E67" s="23" t="n">
        <x:v>49.2</x:v>
      </x:c>
      <x:c r="F67" s="21" t="str">
        <x:v>Published measured</x:v>
      </x:c>
      <x:c r="G67" s="23" t="n">
        <x:v>8.6</x:v>
      </x:c>
      <x:c r="H67" s="21" t="str">
        <x:v>Published measured</x:v>
      </x:c>
      <x:c r="I67" s="25" t="n">
        <x:v>154</x:v>
      </x:c>
      <x:c r="J67" s="21" t="str">
        <x:v>Published</x:v>
      </x:c>
      <x:c r="K67" s="21" t="str">
        <x:v>Synthetic</x:v>
      </x:c>
      <x:c r="L67" s="21" t="str">
        <x:v>Manufacturer-published viscometrics</x:v>
      </x:c>
      <x:c r="M67" s="21" t="str">
        <x:v>https://assets.lucasoil.com/catalogs/pdf/lucas_oil_tds_booklet.pdf</x:v>
      </x:c>
      <x:c r="N67" s="64"/>
      <x:c r="O67" s="64"/>
      <x:c r="P67" s="64"/>
      <x:c r="Q67" s="64"/>
      <x:c r="R67" s="64"/>
      <x:c r="S67" s="64"/>
      <x:c r="T67" s="64"/>
      <x:c r="U67" s="64"/>
      <x:c r="V67" s="64"/>
      <x:c r="W67" s="64"/>
      <x:c r="X67" s="64"/>
      <x:c r="Y67" s="64"/>
      <x:c r="Z67" s="64"/>
      <x:c r="AA67" s="64"/>
      <x:c r="AB67" s="64"/>
    </x:row>
    <x:row r="68" ht="19" customHeight="1">
      <x:c r="A68" s="21" t="n">
        <x:v>61</x:v>
      </x:c>
      <x:c r="B68" s="21" t="str">
        <x:v>Motorex — Racing Fork Oil 10W</x:v>
      </x:c>
      <x:c r="C68" s="21" t="str">
        <x:v>Fork</x:v>
      </x:c>
      <x:c r="D68" s="21" t="str">
        <x:v>10W</x:v>
      </x:c>
      <x:c r="E68" s="23" t="n">
        <x:v>49.5</x:v>
      </x:c>
      <x:c r="F68" s="21" t="str">
        <x:v>Published measured</x:v>
      </x:c>
      <x:c r="G68" s="23" t="n">
        <x:v>12.1</x:v>
      </x:c>
      <x:c r="H68" s="21" t="str">
        <x:v>Published measured</x:v>
      </x:c>
      <x:c r="I68" s="25"/>
      <x:c r="J68" s="21" t="str">
        <x:v>Published as &gt;250</x:v>
      </x:c>
      <x:c r="K68" s="21" t="str">
        <x:v>Not stated</x:v>
      </x:c>
      <x:c r="L68" s="21" t="str">
        <x:v>Manufacturer-published cSt; VI reported as &gt;250</x:v>
      </x:c>
      <x:c r="M68" s="21" t="str">
        <x:v>https://motorex.com/Pdf/TI/Motorex/Gabel-Daempferoel/RACING-FORK-OIL-10W/RACING-FORK-OIL-10W_1016805_EN_20260116-105639.pdf</x:v>
      </x:c>
      <x:c r="N68" s="64"/>
      <x:c r="O68" s="64"/>
      <x:c r="P68" s="64"/>
      <x:c r="Q68" s="64"/>
      <x:c r="R68" s="64"/>
      <x:c r="S68" s="64"/>
      <x:c r="T68" s="64"/>
      <x:c r="U68" s="64"/>
      <x:c r="V68" s="64"/>
      <x:c r="W68" s="64"/>
      <x:c r="X68" s="64"/>
      <x:c r="Y68" s="64"/>
      <x:c r="Z68" s="64"/>
      <x:c r="AA68" s="64"/>
      <x:c r="AB68" s="64"/>
    </x:row>
    <x:row r="69" ht="19" customHeight="1">
      <x:c r="A69" s="21" t="n">
        <x:v>62</x:v>
      </x:c>
      <x:c r="B69" s="21" t="str">
        <x:v>Putoline — HPX R 15W</x:v>
      </x:c>
      <x:c r="C69" s="21" t="str">
        <x:v>Fork</x:v>
      </x:c>
      <x:c r="D69" s="21" t="str">
        <x:v>15W</x:v>
      </x:c>
      <x:c r="E69" s="23" t="n">
        <x:v>50</x:v>
      </x:c>
      <x:c r="F69" s="21" t="str">
        <x:v>Published measured</x:v>
      </x:c>
      <x:c r="G69" s="23" t="n">
        <x:v>9.3</x:v>
      </x:c>
      <x:c r="H69" s="21" t="str">
        <x:v>Published measured</x:v>
      </x:c>
      <x:c r="I69" s="25" t="n">
        <x:v>173</x:v>
      </x:c>
      <x:c r="J69" s="21" t="str">
        <x:v>Published</x:v>
      </x:c>
      <x:c r="K69" s="21" t="str">
        <x:v>Synthetic</x:v>
      </x:c>
      <x:c r="L69" s="21" t="str">
        <x:v>Manufacturer-published viscometrics</x:v>
      </x:c>
      <x:c r="M69" s="21" t="str">
        <x:v>https://www.putoline.com/en/hpx-r-15w-1-x-15-l-bag-in-box-1485/</x:v>
      </x:c>
      <x:c r="N69" s="64"/>
      <x:c r="O69" s="64"/>
      <x:c r="P69" s="64"/>
      <x:c r="Q69" s="64"/>
      <x:c r="R69" s="64"/>
      <x:c r="S69" s="64"/>
      <x:c r="T69" s="64"/>
      <x:c r="U69" s="64"/>
      <x:c r="V69" s="64"/>
      <x:c r="W69" s="64"/>
      <x:c r="X69" s="64"/>
      <x:c r="Y69" s="64"/>
      <x:c r="Z69" s="64"/>
      <x:c r="AA69" s="64"/>
      <x:c r="AB69" s="64"/>
    </x:row>
    <x:row r="70" ht="19" customHeight="1">
      <x:c r="A70" s="21" t="n">
        <x:v>63</x:v>
      </x:c>
      <x:c r="B70" s="21" t="str">
        <x:v>Putoline — Formula GP 10W</x:v>
      </x:c>
      <x:c r="C70" s="21" t="str">
        <x:v>Fork</x:v>
      </x:c>
      <x:c r="D70" s="21" t="str">
        <x:v>10W</x:v>
      </x:c>
      <x:c r="E70" s="23" t="n">
        <x:v>52.4</x:v>
      </x:c>
      <x:c r="F70" s="21" t="str">
        <x:v>Published measured</x:v>
      </x:c>
      <x:c r="G70" s="23" t="n">
        <x:v>8.96</x:v>
      </x:c>
      <x:c r="H70" s="21" t="str">
        <x:v>Published measured</x:v>
      </x:c>
      <x:c r="I70" s="25" t="n">
        <x:v>152</x:v>
      </x:c>
      <x:c r="J70" s="21" t="str">
        <x:v>Published</x:v>
      </x:c>
      <x:c r="K70" s="21" t="str">
        <x:v>Not stated</x:v>
      </x:c>
      <x:c r="L70" s="21" t="str">
        <x:v>Manufacturer-published viscometrics</x:v>
      </x:c>
      <x:c r="M70" s="21" t="str">
        <x:v>https://www.putoline.com/en/formula-gp-10w-12-x-1-l-bottle-480/</x:v>
      </x:c>
      <x:c r="N70" s="64"/>
      <x:c r="O70" s="64"/>
      <x:c r="P70" s="64"/>
      <x:c r="Q70" s="64"/>
      <x:c r="R70" s="64"/>
      <x:c r="S70" s="64"/>
      <x:c r="T70" s="64"/>
      <x:c r="U70" s="64"/>
      <x:c r="V70" s="64"/>
      <x:c r="W70" s="64"/>
      <x:c r="X70" s="64"/>
      <x:c r="Y70" s="64"/>
      <x:c r="Z70" s="64"/>
      <x:c r="AA70" s="64"/>
      <x:c r="AB70" s="64"/>
    </x:row>
    <x:row r="71" ht="19" customHeight="1">
      <x:c r="A71" s="21" t="n">
        <x:v>64</x:v>
      </x:c>
      <x:c r="B71" s="21" t="str">
        <x:v>Bel-Ray — High Performance Fork Oil 15W</x:v>
      </x:c>
      <x:c r="C71" s="21" t="str">
        <x:v>Fork</x:v>
      </x:c>
      <x:c r="D71" s="21" t="str">
        <x:v>15W</x:v>
      </x:c>
      <x:c r="E71" s="23" t="n">
        <x:v>53.1</x:v>
      </x:c>
      <x:c r="F71" s="21" t="str">
        <x:v>Published measured</x:v>
      </x:c>
      <x:c r="G71" s="23" t="n">
        <x:v>7.67</x:v>
      </x:c>
      <x:c r="H71" s="21" t="str">
        <x:v>Published measured</x:v>
      </x:c>
      <x:c r="I71" s="25" t="n">
        <x:v>109</x:v>
      </x:c>
      <x:c r="J71" s="21" t="str">
        <x:v>Published</x:v>
      </x:c>
      <x:c r="K71" s="21" t="str">
        <x:v>Mineral / petroleum</x:v>
      </x:c>
      <x:c r="L71" s="21" t="str">
        <x:v>Manufacturer-published viscometrics</x:v>
      </x:c>
      <x:c r="M71" s="21" t="str">
        <x:v>https://www.belray.com/wp-content/uploads/2019/02/BR-Fork-Oil-PDS-23Nov2021.pdf</x:v>
      </x:c>
      <x:c r="N71" s="64"/>
      <x:c r="O71" s="64"/>
      <x:c r="P71" s="64"/>
      <x:c r="Q71" s="64"/>
      <x:c r="R71" s="64"/>
      <x:c r="S71" s="64"/>
      <x:c r="T71" s="64"/>
      <x:c r="U71" s="64"/>
      <x:c r="V71" s="64"/>
      <x:c r="W71" s="64"/>
      <x:c r="X71" s="64"/>
      <x:c r="Y71" s="64"/>
      <x:c r="Z71" s="64"/>
      <x:c r="AA71" s="64"/>
      <x:c r="AB71" s="64"/>
    </x:row>
    <x:row r="72" ht="19" customHeight="1">
      <x:c r="A72" s="21" t="n">
        <x:v>65</x:v>
      </x:c>
      <x:c r="B72" s="21" t="str">
        <x:v>Motul — Fork Oil Expert 15W</x:v>
      </x:c>
      <x:c r="C72" s="21" t="str">
        <x:v>Fork</x:v>
      </x:c>
      <x:c r="D72" s="21" t="str">
        <x:v>15W</x:v>
      </x:c>
      <x:c r="E72" s="23" t="n">
        <x:v>58.1</x:v>
      </x:c>
      <x:c r="F72" s="21" t="str">
        <x:v>Published measured</x:v>
      </x:c>
      <x:c r="G72" s="23" t="n">
        <x:v>8.4</x:v>
      </x:c>
      <x:c r="H72" s="21" t="str">
        <x:v>Published measured</x:v>
      </x:c>
      <x:c r="I72" s="25" t="n">
        <x:v>116</x:v>
      </x:c>
      <x:c r="J72" s="21" t="str">
        <x:v>Published</x:v>
      </x:c>
      <x:c r="K72" s="21" t="str">
        <x:v>Technosynthese semi-synthetic</x:v>
      </x:c>
      <x:c r="L72" s="21" t="str">
        <x:v>Manufacturer-published viscometrics</x:v>
      </x:c>
      <x:c r="M72" s="21" t="str">
        <x:v>https://azupim01.motul.com/media/motulData/DO/base/Fork%20Oil%20Expert%20%28GB%29%202.pdf</x:v>
      </x:c>
      <x:c r="N72" s="64"/>
      <x:c r="O72" s="64"/>
      <x:c r="P72" s="64"/>
      <x:c r="Q72" s="64"/>
      <x:c r="R72" s="64"/>
      <x:c r="S72" s="64"/>
      <x:c r="T72" s="64"/>
      <x:c r="U72" s="64"/>
      <x:c r="V72" s="64"/>
      <x:c r="W72" s="64"/>
      <x:c r="X72" s="64"/>
      <x:c r="Y72" s="64"/>
      <x:c r="Z72" s="64"/>
      <x:c r="AA72" s="64"/>
      <x:c r="AB72" s="64"/>
    </x:row>
    <x:row r="73" ht="19" customHeight="1">
      <x:c r="A73" s="21" t="n">
        <x:v>66</x:v>
      </x:c>
      <x:c r="B73" s="21" t="str">
        <x:v>Putoline — HPX R 20W</x:v>
      </x:c>
      <x:c r="C73" s="21" t="str">
        <x:v>Fork</x:v>
      </x:c>
      <x:c r="D73" s="21" t="str">
        <x:v>20W</x:v>
      </x:c>
      <x:c r="E73" s="23" t="n">
        <x:v>65</x:v>
      </x:c>
      <x:c r="F73" s="21" t="str">
        <x:v>Published measured</x:v>
      </x:c>
      <x:c r="G73" s="23" t="n">
        <x:v>11.7</x:v>
      </x:c>
      <x:c r="H73" s="21" t="str">
        <x:v>Published measured</x:v>
      </x:c>
      <x:c r="I73" s="25" t="n">
        <x:v>178</x:v>
      </x:c>
      <x:c r="J73" s="21" t="str">
        <x:v>Published</x:v>
      </x:c>
      <x:c r="K73" s="21" t="str">
        <x:v>Synthetic</x:v>
      </x:c>
      <x:c r="L73" s="21" t="str">
        <x:v>Manufacturer-published viscometrics</x:v>
      </x:c>
      <x:c r="M73" s="21" t="str">
        <x:v>https://www.putoline.com/en/hpx-r-20w-12-x-1-l-bottle-523/</x:v>
      </x:c>
      <x:c r="N73" s="64"/>
      <x:c r="O73" s="64"/>
      <x:c r="P73" s="64"/>
      <x:c r="Q73" s="64"/>
      <x:c r="R73" s="64"/>
      <x:c r="S73" s="64"/>
      <x:c r="T73" s="64"/>
      <x:c r="U73" s="64"/>
      <x:c r="V73" s="64"/>
      <x:c r="W73" s="64"/>
      <x:c r="X73" s="64"/>
      <x:c r="Y73" s="64"/>
      <x:c r="Z73" s="64"/>
      <x:c r="AA73" s="64"/>
      <x:c r="AB73" s="64"/>
    </x:row>
    <x:row r="74" ht="19" customHeight="1">
      <x:c r="A74" s="21" t="n">
        <x:v>67</x:v>
      </x:c>
      <x:c r="B74" s="21" t="str">
        <x:v>Red Line — HeavyWeight 30WT Suspension Fluid</x:v>
      </x:c>
      <x:c r="C74" s="21" t="str">
        <x:v>Both</x:v>
      </x:c>
      <x:c r="D74" s="21" t="str">
        <x:v>30WT</x:v>
      </x:c>
      <x:c r="E74" s="23" t="n">
        <x:v>67.9</x:v>
      </x:c>
      <x:c r="F74" s="21" t="str">
        <x:v>Published measured</x:v>
      </x:c>
      <x:c r="G74" s="23" t="n">
        <x:v>22.8</x:v>
      </x:c>
      <x:c r="H74" s="21" t="str">
        <x:v>Published measured</x:v>
      </x:c>
      <x:c r="I74" s="25" t="n">
        <x:v>358</x:v>
      </x:c>
      <x:c r="J74" s="21" t="str">
        <x:v>Published</x:v>
      </x:c>
      <x:c r="K74" s="21" t="str">
        <x:v>Synthetic</x:v>
      </x:c>
      <x:c r="L74" s="21" t="str">
        <x:v>Manufacturer-published viscometrics</x:v>
      </x:c>
      <x:c r="M74" s="21" t="str">
        <x:v>https://www.redlineoil.com/heavyweight-30wt-suspension-fluid</x:v>
      </x:c>
      <x:c r="N74" s="64"/>
      <x:c r="O74" s="64"/>
      <x:c r="P74" s="64"/>
      <x:c r="Q74" s="64"/>
      <x:c r="R74" s="64"/>
      <x:c r="S74" s="64"/>
      <x:c r="T74" s="64"/>
      <x:c r="U74" s="64"/>
      <x:c r="V74" s="64"/>
      <x:c r="W74" s="64"/>
      <x:c r="X74" s="64"/>
      <x:c r="Y74" s="64"/>
      <x:c r="Z74" s="64"/>
      <x:c r="AA74" s="64"/>
      <x:c r="AB74" s="64"/>
    </x:row>
    <x:row r="75" ht="19" customHeight="1">
      <x:c r="A75" s="21" t="n">
        <x:v>68</x:v>
      </x:c>
      <x:c r="B75" s="21" t="str">
        <x:v>Castrol — Fork Oil 20W</x:v>
      </x:c>
      <x:c r="C75" s="21" t="str">
        <x:v>Fork</x:v>
      </x:c>
      <x:c r="D75" s="21" t="str">
        <x:v>20W</x:v>
      </x:c>
      <x:c r="E75" s="23" t="n">
        <x:v>68</x:v>
      </x:c>
      <x:c r="F75" s="21" t="str">
        <x:v>Published measured</x:v>
      </x:c>
      <x:c r="G75" s="23" t="n">
        <x:v>10.4</x:v>
      </x:c>
      <x:c r="H75" s="21" t="str">
        <x:v>Published measured</x:v>
      </x:c>
      <x:c r="I75" s="25" t="n">
        <x:v>140</x:v>
      </x:c>
      <x:c r="J75" s="21" t="str">
        <x:v>Published</x:v>
      </x:c>
      <x:c r="K75" s="21" t="str">
        <x:v>Mineral</x:v>
      </x:c>
      <x:c r="L75" s="21" t="str">
        <x:v>Manufacturer-published viscometrics</x:v>
      </x:c>
      <x:c r="M75" s="21" t="str">
        <x:v>https://msdspds.castrol.com/bpglis/FusionPDS.nsf/Files/4FBAFF5F0DD4D1AA802582A5002A0623/%24File/bpxe-azmgmf.pdf</x:v>
      </x:c>
      <x:c r="N75" s="64"/>
      <x:c r="O75" s="64"/>
      <x:c r="P75" s="64"/>
      <x:c r="Q75" s="64"/>
      <x:c r="R75" s="64"/>
      <x:c r="S75" s="64"/>
      <x:c r="T75" s="64"/>
      <x:c r="U75" s="64"/>
      <x:c r="V75" s="64"/>
      <x:c r="W75" s="64"/>
      <x:c r="X75" s="64"/>
      <x:c r="Y75" s="64"/>
      <x:c r="Z75" s="64"/>
      <x:c r="AA75" s="64"/>
      <x:c r="AB75" s="64"/>
    </x:row>
    <x:row r="76" ht="19" customHeight="1">
      <x:c r="A76" s="21" t="n">
        <x:v>69</x:v>
      </x:c>
      <x:c r="B76" s="21" t="str">
        <x:v>Motorex — Racing Fork Oil 15W</x:v>
      </x:c>
      <x:c r="C76" s="21" t="str">
        <x:v>Fork</x:v>
      </x:c>
      <x:c r="D76" s="21" t="str">
        <x:v>15W</x:v>
      </x:c>
      <x:c r="E76" s="23" t="n">
        <x:v>71.9</x:v>
      </x:c>
      <x:c r="F76" s="21" t="str">
        <x:v>Published measured</x:v>
      </x:c>
      <x:c r="G76" s="23" t="n">
        <x:v>16.9</x:v>
      </x:c>
      <x:c r="H76" s="21" t="str">
        <x:v>Published measured</x:v>
      </x:c>
      <x:c r="I76" s="25"/>
      <x:c r="J76" s="21" t="str">
        <x:v>Published as &gt;250</x:v>
      </x:c>
      <x:c r="K76" s="21" t="str">
        <x:v>Not stated</x:v>
      </x:c>
      <x:c r="L76" s="21" t="str">
        <x:v>Manufacturer-published cSt; VI reported as &gt;250</x:v>
      </x:c>
      <x:c r="M76" s="21" t="str">
        <x:v>https://motorex.com/Pdf/TI/Motorex/Gabel-Daempferoel/RACING-FORK-OIL-15W/RACING-FORK-OIL-15W_1016806_EN_20260116-105849.pdf</x:v>
      </x:c>
      <x:c r="N76" s="64"/>
      <x:c r="O76" s="64"/>
      <x:c r="P76" s="64"/>
      <x:c r="Q76" s="64"/>
      <x:c r="R76" s="64"/>
      <x:c r="S76" s="64"/>
      <x:c r="T76" s="64"/>
      <x:c r="U76" s="64"/>
      <x:c r="V76" s="64"/>
      <x:c r="W76" s="64"/>
      <x:c r="X76" s="64"/>
      <x:c r="Y76" s="64"/>
      <x:c r="Z76" s="64"/>
      <x:c r="AA76" s="64"/>
      <x:c r="AB76" s="64"/>
    </x:row>
    <x:row r="77" ht="19" customHeight="1">
      <x:c r="A77" s="21" t="n">
        <x:v>70</x:v>
      </x:c>
      <x:c r="B77" s="21" t="str">
        <x:v>Bel-Ray — High Performance Fork Oil 20W</x:v>
      </x:c>
      <x:c r="C77" s="21" t="str">
        <x:v>Fork</x:v>
      </x:c>
      <x:c r="D77" s="21" t="str">
        <x:v>20W</x:v>
      </x:c>
      <x:c r="E77" s="23" t="n">
        <x:v>73.8</x:v>
      </x:c>
      <x:c r="F77" s="21" t="str">
        <x:v>Published measured</x:v>
      </x:c>
      <x:c r="G77" s="23" t="n">
        <x:v>9.43</x:v>
      </x:c>
      <x:c r="H77" s="21" t="str">
        <x:v>Published measured</x:v>
      </x:c>
      <x:c r="I77" s="25" t="n">
        <x:v>109</x:v>
      </x:c>
      <x:c r="J77" s="21" t="str">
        <x:v>Published</x:v>
      </x:c>
      <x:c r="K77" s="21" t="str">
        <x:v>Mineral / petroleum</x:v>
      </x:c>
      <x:c r="L77" s="21" t="str">
        <x:v>Manufacturer-published viscometrics</x:v>
      </x:c>
      <x:c r="M77" s="21" t="str">
        <x:v>https://www.belray.com/wp-content/uploads/2019/02/BR-Fork-Oil-PDS-23Nov2021.pdf</x:v>
      </x:c>
      <x:c r="N77" s="64"/>
      <x:c r="O77" s="64"/>
      <x:c r="P77" s="64"/>
      <x:c r="Q77" s="64"/>
      <x:c r="R77" s="64"/>
      <x:c r="S77" s="64"/>
      <x:c r="T77" s="64"/>
      <x:c r="U77" s="64"/>
      <x:c r="V77" s="64"/>
      <x:c r="W77" s="64"/>
      <x:c r="X77" s="64"/>
      <x:c r="Y77" s="64"/>
      <x:c r="Z77" s="64"/>
      <x:c r="AA77" s="64"/>
      <x:c r="AB77" s="64"/>
    </x:row>
    <x:row r="78" ht="19" customHeight="1">
      <x:c r="A78" s="21" t="n">
        <x:v>71</x:v>
      </x:c>
      <x:c r="B78" s="21" t="str">
        <x:v>Lucas Oil — Synthetic Fork Oil Extra Heavy 20WT</x:v>
      </x:c>
      <x:c r="C78" s="21" t="str">
        <x:v>Fork</x:v>
      </x:c>
      <x:c r="D78" s="21" t="str">
        <x:v>20WT</x:v>
      </x:c>
      <x:c r="E78" s="23" t="n">
        <x:v>77.5</x:v>
      </x:c>
      <x:c r="F78" s="21" t="str">
        <x:v>Published measured</x:v>
      </x:c>
      <x:c r="G78" s="23" t="n">
        <x:v>12.4</x:v>
      </x:c>
      <x:c r="H78" s="21" t="str">
        <x:v>Published measured</x:v>
      </x:c>
      <x:c r="I78" s="25" t="n">
        <x:v>161</x:v>
      </x:c>
      <x:c r="J78" s="21" t="str">
        <x:v>Published</x:v>
      </x:c>
      <x:c r="K78" s="21" t="str">
        <x:v>Synthetic</x:v>
      </x:c>
      <x:c r="L78" s="21" t="str">
        <x:v>Manufacturer-published viscometrics</x:v>
      </x:c>
      <x:c r="M78" s="21" t="str">
        <x:v>https://assets.lucasoil.com/catalogs/pdf/lucas_oil_tds_booklet.pdf</x:v>
      </x:c>
      <x:c r="N78" s="64"/>
      <x:c r="O78" s="64"/>
      <x:c r="P78" s="64"/>
      <x:c r="Q78" s="64"/>
      <x:c r="R78" s="64"/>
      <x:c r="S78" s="64"/>
      <x:c r="T78" s="64"/>
      <x:c r="U78" s="64"/>
      <x:c r="V78" s="64"/>
      <x:c r="W78" s="64"/>
      <x:c r="X78" s="64"/>
      <x:c r="Y78" s="64"/>
      <x:c r="Z78" s="64"/>
      <x:c r="AA78" s="64"/>
      <x:c r="AB78" s="64"/>
    </x:row>
    <x:row r="79" ht="19" customHeight="1">
      <x:c r="A79" s="21" t="n">
        <x:v>72</x:v>
      </x:c>
      <x:c r="B79" s="21" t="str">
        <x:v>Motul — Fork Oil Expert 20W</x:v>
      </x:c>
      <x:c r="C79" s="21" t="str">
        <x:v>Fork</x:v>
      </x:c>
      <x:c r="D79" s="21" t="str">
        <x:v>20W</x:v>
      </x:c>
      <x:c r="E79" s="23" t="n">
        <x:v>81.1</x:v>
      </x:c>
      <x:c r="F79" s="21" t="str">
        <x:v>Published measured</x:v>
      </x:c>
      <x:c r="G79" s="23" t="n">
        <x:v>10.1</x:v>
      </x:c>
      <x:c r="H79" s="21" t="str">
        <x:v>Published measured</x:v>
      </x:c>
      <x:c r="I79" s="25" t="n">
        <x:v>103</x:v>
      </x:c>
      <x:c r="J79" s="21" t="str">
        <x:v>Published</x:v>
      </x:c>
      <x:c r="K79" s="21" t="str">
        <x:v>Technosynthese semi-synthetic</x:v>
      </x:c>
      <x:c r="L79" s="21" t="str">
        <x:v>Manufacturer-published viscometrics</x:v>
      </x:c>
      <x:c r="M79" s="21" t="str">
        <x:v>https://azupim01.motul.com/media/motulData/DO/base/Fork%20Oil%20Expert%20%28GB%29%202.pdf</x:v>
      </x:c>
      <x:c r="N79" s="64"/>
      <x:c r="O79" s="64"/>
      <x:c r="P79" s="64"/>
      <x:c r="Q79" s="64"/>
      <x:c r="R79" s="64"/>
      <x:c r="S79" s="64"/>
      <x:c r="T79" s="64"/>
      <x:c r="U79" s="64"/>
      <x:c r="V79" s="64"/>
      <x:c r="W79" s="64"/>
      <x:c r="X79" s="64"/>
      <x:c r="Y79" s="64"/>
      <x:c r="Z79" s="64"/>
      <x:c r="AA79" s="64"/>
      <x:c r="AB79" s="64"/>
    </x:row>
    <x:row r="80" ht="19" customHeight="1">
      <x:c r="A80" s="21" t="n">
        <x:v>73</x:v>
      </x:c>
      <x:c r="B80" s="21" t="str">
        <x:v>Fuchs Silkolene — RSF 15</x:v>
      </x:c>
      <x:c r="C80" s="21" t="str">
        <x:v>Both</x:v>
      </x:c>
      <x:c r="D80" s="21" t="str">
        <x:v>15</x:v>
      </x:c>
      <x:c r="E80" s="23" t="n">
        <x:v>100</x:v>
      </x:c>
      <x:c r="F80" s="21" t="str">
        <x:v>ISO VG nominal; not an exact measured cSt value</x:v>
      </x:c>
      <x:c r="G80" s="23"/>
      <x:c r="H80" s="21" t="str">
        <x:v>Unavailable</x:v>
      </x:c>
      <x:c r="I80" s="25"/>
      <x:c r="J80" s="21" t="str">
        <x:v>Unavailable</x:v>
      </x:c>
      <x:c r="K80" s="21" t="str">
        <x:v>Fully synthetic</x:v>
      </x:c>
      <x:c r="L80" s="21" t="str">
        <x:v>Manufacturer catalog nominal ISO VG only</x:v>
      </x:c>
      <x:c r="M80" s="21" t="str">
        <x:v>https://www.fuchs.com/si/sl/izdelki/sredisce-za-prenos/pdf-pregledovalnik/pdf-viewer/252569-SILKOLENE-produktni-program-2024/</x:v>
      </x:c>
      <x:c r="N80" s="64"/>
      <x:c r="O80" s="64"/>
      <x:c r="P80" s="64"/>
      <x:c r="Q80" s="64"/>
      <x:c r="R80" s="64"/>
      <x:c r="S80" s="64"/>
      <x:c r="T80" s="64"/>
      <x:c r="U80" s="64"/>
      <x:c r="V80" s="64"/>
      <x:c r="W80" s="64"/>
      <x:c r="X80" s="64"/>
      <x:c r="Y80" s="64"/>
      <x:c r="Z80" s="64"/>
      <x:c r="AA80" s="64"/>
      <x:c r="AB80" s="64"/>
    </x:row>
    <x:row r="81" ht="19" customHeight="1">
      <x:c r="A81" s="21" t="n">
        <x:v>74</x:v>
      </x:c>
      <x:c r="B81" s="21" t="str">
        <x:v>Bel-Ray — High Performance Fork Oil 30W</x:v>
      </x:c>
      <x:c r="C81" s="21" t="str">
        <x:v>Fork</x:v>
      </x:c>
      <x:c r="D81" s="21" t="str">
        <x:v>30W</x:v>
      </x:c>
      <x:c r="E81" s="23" t="n">
        <x:v>107</x:v>
      </x:c>
      <x:c r="F81" s="21" t="str">
        <x:v>Published measured</x:v>
      </x:c>
      <x:c r="G81" s="23" t="n">
        <x:v>12</x:v>
      </x:c>
      <x:c r="H81" s="21" t="str">
        <x:v>Published measured</x:v>
      </x:c>
      <x:c r="I81" s="25" t="n">
        <x:v>104</x:v>
      </x:c>
      <x:c r="J81" s="21" t="str">
        <x:v>Published</x:v>
      </x:c>
      <x:c r="K81" s="21" t="str">
        <x:v>Mineral / petroleum</x:v>
      </x:c>
      <x:c r="L81" s="21" t="str">
        <x:v>Manufacturer-published viscometrics</x:v>
      </x:c>
      <x:c r="M81" s="21" t="str">
        <x:v>https://www.belray.com/wp-content/uploads/2019/02/BR-Fork-Oil-PDS-23Nov2021.pdf</x:v>
      </x:c>
      <x:c r="N81" s="64"/>
      <x:c r="O81" s="64"/>
      <x:c r="P81" s="64"/>
      <x:c r="Q81" s="64"/>
      <x:c r="R81" s="64"/>
      <x:c r="S81" s="64"/>
      <x:c r="T81" s="64"/>
      <x:c r="U81" s="64"/>
      <x:c r="V81" s="64"/>
      <x:c r="W81" s="64"/>
      <x:c r="X81" s="64"/>
      <x:c r="Y81" s="64"/>
      <x:c r="Z81" s="64"/>
      <x:c r="AA81" s="64"/>
      <x:c r="AB81" s="64"/>
    </x:row>
    <x:row r="82" ht="19" customHeight="1">
      <x:c r="A82" s="21" t="n">
        <x:v>75</x:v>
      </x:c>
      <x:c r="B82" s="21" t="str">
        <x:v>Torco — RFF Racing Fork Fluid 20</x:v>
      </x:c>
      <x:c r="C82" s="21" t="str">
        <x:v>Fork</x:v>
      </x:c>
      <x:c r="D82" s="21" t="str">
        <x:v>20</x:v>
      </x:c>
      <x:c r="E82" s="23" t="n">
        <x:v>133.96</x:v>
      </x:c>
      <x:c r="F82" s="21" t="str">
        <x:v>Published measured</x:v>
      </x:c>
      <x:c r="G82" s="23" t="n">
        <x:v>15.5</x:v>
      </x:c>
      <x:c r="H82" s="21" t="str">
        <x:v>Published measured</x:v>
      </x:c>
      <x:c r="I82" s="25" t="n">
        <x:v>128</x:v>
      </x:c>
      <x:c r="J82" s="21" t="str">
        <x:v>Published</x:v>
      </x:c>
      <x:c r="K82" s="21" t="str">
        <x:v>Synthetic blend</x:v>
      </x:c>
      <x:c r="L82" s="21" t="str">
        <x:v>Manufacturer-published viscometrics</x:v>
      </x:c>
      <x:c r="M82" s="21" t="str">
        <x:v>https://cdn.shopify.com/s/files/1/0018/3671/2013/files/RFF_TDS_081120.pdf?v=1679586351</x:v>
      </x:c>
      <x:c r="N82" s="64"/>
      <x:c r="O82" s="64"/>
      <x:c r="P82" s="64"/>
      <x:c r="Q82" s="64"/>
      <x:c r="R82" s="64"/>
      <x:c r="S82" s="64"/>
      <x:c r="T82" s="64"/>
      <x:c r="U82" s="64"/>
      <x:c r="V82" s="64"/>
      <x:c r="W82" s="64"/>
      <x:c r="X82" s="64"/>
      <x:c r="Y82" s="64"/>
      <x:c r="Z82" s="64"/>
      <x:c r="AA82" s="64"/>
      <x:c r="AB82" s="64"/>
    </x:row>
    <x:row r="83" ht="19" customHeight="1">
      <x:c r="A83" s="21" t="n">
        <x:v>76</x:v>
      </x:c>
      <x:c r="B83" s="21" t="str">
        <x:v>Putoline — HPX R 30</x:v>
      </x:c>
      <x:c r="C83" s="21" t="str">
        <x:v>Fork</x:v>
      </x:c>
      <x:c r="D83" s="21" t="str">
        <x:v>30</x:v>
      </x:c>
      <x:c r="E83" s="23" t="n">
        <x:v>150</x:v>
      </x:c>
      <x:c r="F83" s="21" t="str">
        <x:v>Published measured</x:v>
      </x:c>
      <x:c r="G83" s="23" t="n">
        <x:v>14.6</x:v>
      </x:c>
      <x:c r="H83" s="21" t="str">
        <x:v>Published measured</x:v>
      </x:c>
      <x:c r="I83" s="25" t="n">
        <x:v>95</x:v>
      </x:c>
      <x:c r="J83" s="21" t="str">
        <x:v>Published</x:v>
      </x:c>
      <x:c r="K83" s="21" t="str">
        <x:v>Synthetic</x:v>
      </x:c>
      <x:c r="L83" s="21" t="str">
        <x:v>Manufacturer-published viscometrics</x:v>
      </x:c>
      <x:c r="M83" s="21" t="str">
        <x:v>https://www.putoline.com/en/hpx-r-30-1-x-60-l-drum-819/</x:v>
      </x:c>
      <x:c r="N83" s="64"/>
      <x:c r="O83" s="64"/>
      <x:c r="P83" s="64"/>
      <x:c r="Q83" s="64"/>
      <x:c r="R83" s="64"/>
      <x:c r="S83" s="64"/>
      <x:c r="T83" s="64"/>
      <x:c r="U83" s="64"/>
      <x:c r="V83" s="64"/>
      <x:c r="W83" s="64"/>
      <x:c r="X83" s="64"/>
      <x:c r="Y83" s="64"/>
      <x:c r="Z83" s="64"/>
      <x:c r="AA83" s="64"/>
      <x:c r="AB83" s="64"/>
    </x:row>
    <x:row r="84">
      <x:c r="A84" s="19"/>
      <x:c r="B84" s="19"/>
      <x:c r="C84" s="19"/>
      <x:c r="D84" s="19"/>
      <x:c r="E84" s="19"/>
      <x:c r="F84" s="19"/>
      <x:c r="G84" s="19"/>
      <x:c r="H84" s="19"/>
      <x:c r="I84" s="19"/>
      <x:c r="J84" s="19"/>
      <x:c r="K84" s="19"/>
      <x:c r="L84" s="19"/>
      <x:c r="M84" s="19"/>
      <x:c r="N84" s="64"/>
      <x:c r="O84" s="64"/>
      <x:c r="P84" s="64"/>
      <x:c r="Q84" s="64"/>
      <x:c r="R84" s="64"/>
      <x:c r="S84" s="64"/>
      <x:c r="T84" s="64"/>
      <x:c r="U84" s="64"/>
      <x:c r="V84" s="64"/>
      <x:c r="W84" s="64"/>
      <x:c r="X84" s="64"/>
      <x:c r="Y84" s="64"/>
      <x:c r="Z84" s="64"/>
      <x:c r="AA84" s="64"/>
      <x:c r="AB84" s="64"/>
    </x:row>
    <x:row r="85">
      <x:c r="A85" s="19"/>
      <x:c r="B85" s="19"/>
      <x:c r="C85" s="19"/>
      <x:c r="D85" s="19"/>
      <x:c r="E85" s="19"/>
      <x:c r="F85" s="19"/>
      <x:c r="G85" s="19"/>
      <x:c r="H85" s="19"/>
      <x:c r="I85" s="19"/>
      <x:c r="J85" s="19"/>
      <x:c r="K85" s="19"/>
      <x:c r="L85" s="19"/>
      <x:c r="M85" s="19"/>
      <x:c r="N85" s="64"/>
      <x:c r="O85" s="64"/>
      <x:c r="P85" s="64"/>
      <x:c r="Q85" s="64"/>
      <x:c r="R85" s="64"/>
      <x:c r="S85" s="64"/>
      <x:c r="T85" s="64"/>
      <x:c r="U85" s="64"/>
      <x:c r="V85" s="64"/>
      <x:c r="W85" s="64"/>
      <x:c r="X85" s="64"/>
      <x:c r="Y85" s="64"/>
      <x:c r="Z85" s="64"/>
      <x:c r="AA85" s="64"/>
      <x:c r="AB85" s="64"/>
    </x:row>
    <x:row r="86">
      <x:c r="A86" s="19"/>
      <x:c r="B86" s="19"/>
      <x:c r="C86" s="19"/>
      <x:c r="D86" s="19"/>
      <x:c r="E86" s="19"/>
      <x:c r="F86" s="19"/>
      <x:c r="G86" s="19"/>
      <x:c r="H86" s="19"/>
      <x:c r="I86" s="19"/>
      <x:c r="J86" s="19"/>
      <x:c r="K86" s="19"/>
      <x:c r="L86" s="19"/>
      <x:c r="M86" s="19"/>
      <x:c r="N86" s="64"/>
      <x:c r="O86" s="64"/>
      <x:c r="P86" s="64"/>
      <x:c r="Q86" s="64"/>
      <x:c r="R86" s="64"/>
      <x:c r="S86" s="64"/>
      <x:c r="T86" s="64"/>
      <x:c r="U86" s="64"/>
      <x:c r="V86" s="64"/>
      <x:c r="W86" s="64"/>
      <x:c r="X86" s="64"/>
      <x:c r="Y86" s="64"/>
      <x:c r="Z86" s="64"/>
      <x:c r="AA86" s="64"/>
      <x:c r="AB86" s="64"/>
    </x:row>
    <x:row r="87">
      <x:c r="A87" s="19"/>
      <x:c r="B87" s="19"/>
      <x:c r="C87" s="19"/>
      <x:c r="D87" s="19"/>
      <x:c r="E87" s="19"/>
      <x:c r="F87" s="19"/>
      <x:c r="G87" s="19"/>
      <x:c r="H87" s="19"/>
      <x:c r="I87" s="19"/>
      <x:c r="J87" s="19"/>
      <x:c r="K87" s="19"/>
      <x:c r="L87" s="19"/>
      <x:c r="M87" s="19"/>
      <x:c r="N87" s="64"/>
      <x:c r="O87" s="64"/>
      <x:c r="P87" s="64"/>
      <x:c r="Q87" s="64"/>
      <x:c r="R87" s="64"/>
      <x:c r="S87" s="64"/>
      <x:c r="T87" s="64"/>
      <x:c r="U87" s="64"/>
      <x:c r="V87" s="64"/>
      <x:c r="W87" s="64"/>
      <x:c r="X87" s="64"/>
      <x:c r="Y87" s="64"/>
      <x:c r="Z87" s="64"/>
      <x:c r="AA87" s="64"/>
      <x:c r="AB87" s="64"/>
    </x:row>
    <x:row r="88">
      <x:c r="A88" s="19"/>
      <x:c r="B88" s="19"/>
      <x:c r="C88" s="19"/>
      <x:c r="D88" s="19"/>
      <x:c r="E88" s="19"/>
      <x:c r="F88" s="19"/>
      <x:c r="G88" s="19"/>
      <x:c r="H88" s="19"/>
      <x:c r="I88" s="19"/>
      <x:c r="J88" s="19"/>
      <x:c r="K88" s="19"/>
      <x:c r="L88" s="19"/>
      <x:c r="M88" s="19"/>
      <x:c r="N88" s="64"/>
      <x:c r="O88" s="64"/>
      <x:c r="P88" s="64"/>
      <x:c r="Q88" s="64"/>
      <x:c r="R88" s="64"/>
      <x:c r="S88" s="64"/>
      <x:c r="T88" s="64"/>
      <x:c r="U88" s="64"/>
      <x:c r="V88" s="64"/>
      <x:c r="W88" s="64"/>
      <x:c r="X88" s="64"/>
      <x:c r="Y88" s="64"/>
      <x:c r="Z88" s="64"/>
      <x:c r="AA88" s="64"/>
      <x:c r="AB88" s="64"/>
    </x:row>
    <x:row r="89">
      <x:c r="A89" s="19"/>
      <x:c r="B89" s="19"/>
      <x:c r="C89" s="19"/>
      <x:c r="D89" s="19"/>
      <x:c r="E89" s="19"/>
      <x:c r="F89" s="19"/>
      <x:c r="G89" s="19"/>
      <x:c r="H89" s="19"/>
      <x:c r="I89" s="19"/>
      <x:c r="J89" s="19"/>
      <x:c r="K89" s="19"/>
      <x:c r="L89" s="19"/>
      <x:c r="M89" s="19"/>
      <x:c r="N89" s="64"/>
      <x:c r="O89" s="64"/>
      <x:c r="P89" s="64"/>
      <x:c r="Q89" s="64"/>
      <x:c r="R89" s="64"/>
      <x:c r="S89" s="64"/>
      <x:c r="T89" s="64"/>
      <x:c r="U89" s="64"/>
      <x:c r="V89" s="64"/>
      <x:c r="W89" s="64"/>
      <x:c r="X89" s="64"/>
      <x:c r="Y89" s="64"/>
      <x:c r="Z89" s="64"/>
      <x:c r="AA89" s="64"/>
      <x:c r="AB89" s="64"/>
    </x:row>
    <x:row r="90">
      <x:c r="A90" s="19"/>
      <x:c r="B90" s="19"/>
      <x:c r="C90" s="19"/>
      <x:c r="D90" s="19"/>
      <x:c r="E90" s="19"/>
      <x:c r="F90" s="19"/>
      <x:c r="G90" s="19"/>
      <x:c r="H90" s="19"/>
      <x:c r="I90" s="19"/>
      <x:c r="J90" s="19"/>
      <x:c r="K90" s="19"/>
      <x:c r="L90" s="19"/>
      <x:c r="M90" s="19"/>
      <x:c r="N90" s="64"/>
      <x:c r="O90" s="64"/>
      <x:c r="P90" s="64"/>
      <x:c r="Q90" s="64"/>
      <x:c r="R90" s="64"/>
      <x:c r="S90" s="64"/>
      <x:c r="T90" s="64"/>
      <x:c r="U90" s="64"/>
      <x:c r="V90" s="64"/>
      <x:c r="W90" s="64"/>
      <x:c r="X90" s="64"/>
      <x:c r="Y90" s="64"/>
      <x:c r="Z90" s="64"/>
      <x:c r="AA90" s="64"/>
      <x:c r="AB90" s="64"/>
    </x:row>
    <x:row r="91">
      <x:c r="A91" s="19"/>
      <x:c r="B91" s="19"/>
      <x:c r="C91" s="19"/>
      <x:c r="D91" s="19"/>
      <x:c r="E91" s="19"/>
      <x:c r="F91" s="19"/>
      <x:c r="G91" s="19"/>
      <x:c r="H91" s="19"/>
      <x:c r="I91" s="19"/>
      <x:c r="J91" s="19"/>
      <x:c r="K91" s="19"/>
      <x:c r="L91" s="19"/>
      <x:c r="M91" s="19"/>
      <x:c r="N91" s="64"/>
      <x:c r="O91" s="64"/>
      <x:c r="P91" s="64"/>
      <x:c r="Q91" s="64"/>
      <x:c r="R91" s="64"/>
      <x:c r="S91" s="64"/>
      <x:c r="T91" s="64"/>
      <x:c r="U91" s="64"/>
      <x:c r="V91" s="64"/>
      <x:c r="W91" s="64"/>
      <x:c r="X91" s="64"/>
      <x:c r="Y91" s="64"/>
      <x:c r="Z91" s="64"/>
      <x:c r="AA91" s="64"/>
      <x:c r="AB91" s="64"/>
    </x:row>
    <x:row r="92">
      <x:c r="A92" s="19"/>
      <x:c r="B92" s="19"/>
      <x:c r="C92" s="19"/>
      <x:c r="D92" s="19"/>
      <x:c r="E92" s="19"/>
      <x:c r="F92" s="19"/>
      <x:c r="G92" s="19"/>
      <x:c r="H92" s="19"/>
      <x:c r="I92" s="19"/>
      <x:c r="J92" s="19"/>
      <x:c r="K92" s="19"/>
      <x:c r="L92" s="19"/>
      <x:c r="M92" s="19"/>
      <x:c r="N92" s="64"/>
      <x:c r="O92" s="64"/>
      <x:c r="P92" s="64"/>
      <x:c r="Q92" s="64"/>
      <x:c r="R92" s="64"/>
      <x:c r="S92" s="64"/>
      <x:c r="T92" s="64"/>
      <x:c r="U92" s="64"/>
      <x:c r="V92" s="64"/>
      <x:c r="W92" s="64"/>
      <x:c r="X92" s="64"/>
      <x:c r="Y92" s="64"/>
      <x:c r="Z92" s="64"/>
      <x:c r="AA92" s="64"/>
      <x:c r="AB92" s="64"/>
    </x:row>
    <x:row r="93">
      <x:c r="A93" s="19"/>
      <x:c r="B93" s="19"/>
      <x:c r="C93" s="19"/>
      <x:c r="D93" s="19"/>
      <x:c r="E93" s="19"/>
      <x:c r="F93" s="19"/>
      <x:c r="G93" s="19"/>
      <x:c r="H93" s="19"/>
      <x:c r="I93" s="19"/>
      <x:c r="J93" s="19"/>
      <x:c r="K93" s="19"/>
      <x:c r="L93" s="19"/>
      <x:c r="M93" s="19"/>
      <x:c r="N93" s="64"/>
      <x:c r="O93" s="64"/>
      <x:c r="P93" s="64"/>
      <x:c r="Q93" s="64"/>
      <x:c r="R93" s="64"/>
      <x:c r="S93" s="64"/>
      <x:c r="T93" s="64"/>
      <x:c r="U93" s="64"/>
      <x:c r="V93" s="64"/>
      <x:c r="W93" s="64"/>
      <x:c r="X93" s="64"/>
      <x:c r="Y93" s="64"/>
      <x:c r="Z93" s="64"/>
      <x:c r="AA93" s="64"/>
      <x:c r="AB93" s="64"/>
    </x:row>
    <x:row r="94">
      <x:c r="A94" s="19"/>
      <x:c r="B94" s="19"/>
      <x:c r="C94" s="19"/>
      <x:c r="D94" s="19"/>
      <x:c r="E94" s="19"/>
      <x:c r="F94" s="19"/>
      <x:c r="G94" s="19"/>
      <x:c r="H94" s="19"/>
      <x:c r="I94" s="19"/>
      <x:c r="J94" s="19"/>
      <x:c r="K94" s="19"/>
      <x:c r="L94" s="19"/>
      <x:c r="M94" s="19"/>
      <x:c r="N94" s="64"/>
      <x:c r="O94" s="64"/>
      <x:c r="P94" s="64"/>
      <x:c r="Q94" s="64"/>
      <x:c r="R94" s="64"/>
      <x:c r="S94" s="64"/>
      <x:c r="T94" s="64"/>
      <x:c r="U94" s="64"/>
      <x:c r="V94" s="64"/>
      <x:c r="W94" s="64"/>
      <x:c r="X94" s="64"/>
      <x:c r="Y94" s="64"/>
      <x:c r="Z94" s="64"/>
      <x:c r="AA94" s="64"/>
      <x:c r="AB94" s="64"/>
    </x:row>
    <x:row r="95">
      <x:c r="A95" s="19"/>
      <x:c r="B95" s="19"/>
      <x:c r="C95" s="19"/>
      <x:c r="D95" s="19"/>
      <x:c r="E95" s="19"/>
      <x:c r="F95" s="19"/>
      <x:c r="G95" s="19"/>
      <x:c r="H95" s="19"/>
      <x:c r="I95" s="19"/>
      <x:c r="J95" s="19"/>
      <x:c r="K95" s="19"/>
      <x:c r="L95" s="19"/>
      <x:c r="M95" s="19"/>
      <x:c r="N95" s="64"/>
      <x:c r="O95" s="64"/>
      <x:c r="P95" s="64"/>
      <x:c r="Q95" s="64"/>
      <x:c r="R95" s="64"/>
      <x:c r="S95" s="64"/>
      <x:c r="T95" s="64"/>
      <x:c r="U95" s="64"/>
      <x:c r="V95" s="64"/>
      <x:c r="W95" s="64"/>
      <x:c r="X95" s="64"/>
      <x:c r="Y95" s="64"/>
      <x:c r="Z95" s="64"/>
      <x:c r="AA95" s="64"/>
      <x:c r="AB95" s="64"/>
    </x:row>
    <x:row r="96">
      <x:c r="A96" s="19"/>
      <x:c r="B96" s="19"/>
      <x:c r="C96" s="19"/>
      <x:c r="D96" s="19"/>
      <x:c r="E96" s="19"/>
      <x:c r="F96" s="19"/>
      <x:c r="G96" s="19"/>
      <x:c r="H96" s="19"/>
      <x:c r="I96" s="19"/>
      <x:c r="J96" s="19"/>
      <x:c r="K96" s="19"/>
      <x:c r="L96" s="19"/>
      <x:c r="M96" s="19"/>
      <x:c r="N96" s="64"/>
      <x:c r="O96" s="64"/>
      <x:c r="P96" s="64"/>
      <x:c r="Q96" s="64"/>
      <x:c r="R96" s="64"/>
      <x:c r="S96" s="64"/>
      <x:c r="T96" s="64"/>
      <x:c r="U96" s="64"/>
      <x:c r="V96" s="64"/>
      <x:c r="W96" s="64"/>
      <x:c r="X96" s="64"/>
      <x:c r="Y96" s="64"/>
      <x:c r="Z96" s="64"/>
      <x:c r="AA96" s="64"/>
      <x:c r="AB96" s="64"/>
    </x:row>
    <x:row r="97">
      <x:c r="A97" s="19"/>
      <x:c r="B97" s="19"/>
      <x:c r="C97" s="19"/>
      <x:c r="D97" s="19"/>
      <x:c r="E97" s="19"/>
      <x:c r="F97" s="19"/>
      <x:c r="G97" s="19"/>
      <x:c r="H97" s="19"/>
      <x:c r="I97" s="19"/>
      <x:c r="J97" s="19"/>
      <x:c r="K97" s="19"/>
      <x:c r="L97" s="19"/>
      <x:c r="M97" s="19"/>
      <x:c r="N97" s="64"/>
      <x:c r="O97" s="64"/>
      <x:c r="P97" s="64"/>
      <x:c r="Q97" s="64"/>
      <x:c r="R97" s="64"/>
      <x:c r="S97" s="64"/>
      <x:c r="T97" s="64"/>
      <x:c r="U97" s="64"/>
      <x:c r="V97" s="64"/>
      <x:c r="W97" s="64"/>
      <x:c r="X97" s="64"/>
      <x:c r="Y97" s="64"/>
      <x:c r="Z97" s="64"/>
      <x:c r="AA97" s="64"/>
      <x:c r="AB97" s="64"/>
    </x:row>
    <x:row r="98">
      <x:c r="A98" s="19"/>
      <x:c r="B98" s="19"/>
      <x:c r="C98" s="19"/>
      <x:c r="D98" s="19"/>
      <x:c r="E98" s="19"/>
      <x:c r="F98" s="19"/>
      <x:c r="G98" s="19"/>
      <x:c r="H98" s="19"/>
      <x:c r="I98" s="19"/>
      <x:c r="J98" s="19"/>
      <x:c r="K98" s="19"/>
      <x:c r="L98" s="19"/>
      <x:c r="M98" s="19"/>
      <x:c r="N98" s="64"/>
      <x:c r="O98" s="64"/>
      <x:c r="P98" s="64"/>
      <x:c r="Q98" s="64"/>
      <x:c r="R98" s="64"/>
      <x:c r="S98" s="64"/>
      <x:c r="T98" s="64"/>
      <x:c r="U98" s="64"/>
      <x:c r="V98" s="64"/>
      <x:c r="W98" s="64"/>
      <x:c r="X98" s="64"/>
      <x:c r="Y98" s="64"/>
      <x:c r="Z98" s="64"/>
      <x:c r="AA98" s="64"/>
      <x:c r="AB98" s="64"/>
    </x:row>
    <x:row r="99">
      <x:c r="A99" s="19"/>
      <x:c r="B99" s="19"/>
      <x:c r="C99" s="19"/>
      <x:c r="D99" s="19"/>
      <x:c r="E99" s="19"/>
      <x:c r="F99" s="19"/>
      <x:c r="G99" s="19"/>
      <x:c r="H99" s="19"/>
      <x:c r="I99" s="19"/>
      <x:c r="J99" s="19"/>
      <x:c r="K99" s="19"/>
      <x:c r="L99" s="19"/>
      <x:c r="M99" s="19"/>
      <x:c r="N99" s="64"/>
      <x:c r="O99" s="64"/>
      <x:c r="P99" s="64"/>
      <x:c r="Q99" s="64"/>
      <x:c r="R99" s="64"/>
      <x:c r="S99" s="64"/>
      <x:c r="T99" s="64"/>
      <x:c r="U99" s="64"/>
      <x:c r="V99" s="64"/>
      <x:c r="W99" s="64"/>
      <x:c r="X99" s="64"/>
      <x:c r="Y99" s="64"/>
      <x:c r="Z99" s="64"/>
      <x:c r="AA99" s="64"/>
      <x:c r="AB99" s="64"/>
    </x:row>
    <x:row r="100">
      <x:c r="A100" s="19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19"/>
      <x:c r="L100" s="19"/>
      <x:c r="M100" s="19"/>
      <x:c r="N100" s="64"/>
      <x:c r="O100" s="64"/>
      <x:c r="P100" s="64"/>
      <x:c r="Q100" s="64"/>
      <x:c r="R100" s="64"/>
      <x:c r="S100" s="64"/>
      <x:c r="T100" s="64"/>
      <x:c r="U100" s="64"/>
      <x:c r="V100" s="64"/>
      <x:c r="W100" s="64"/>
      <x:c r="X100" s="64"/>
      <x:c r="Y100" s="64"/>
      <x:c r="Z100" s="64"/>
      <x:c r="AA100" s="64"/>
      <x:c r="AB100" s="64"/>
    </x:row>
    <x:row r="101">
      <x:c r="A101" s="19"/>
      <x:c r="B101" s="19"/>
      <x:c r="C101" s="19"/>
      <x:c r="D101" s="19"/>
      <x:c r="E101" s="19"/>
      <x:c r="F101" s="19"/>
      <x:c r="G101" s="19"/>
      <x:c r="H101" s="19"/>
      <x:c r="I101" s="19"/>
      <x:c r="J101" s="19"/>
      <x:c r="K101" s="19"/>
      <x:c r="L101" s="19"/>
      <x:c r="M101" s="19"/>
      <x:c r="N101" s="64"/>
      <x:c r="O101" s="64"/>
      <x:c r="P101" s="64"/>
      <x:c r="Q101" s="64"/>
      <x:c r="R101" s="64"/>
      <x:c r="S101" s="64"/>
      <x:c r="T101" s="64"/>
      <x:c r="U101" s="64"/>
      <x:c r="V101" s="64"/>
      <x:c r="W101" s="64"/>
      <x:c r="X101" s="64"/>
      <x:c r="Y101" s="64"/>
      <x:c r="Z101" s="64"/>
      <x:c r="AA101" s="64"/>
      <x:c r="AB101" s="64"/>
    </x:row>
    <x:row r="102">
      <x:c r="A102" s="19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19"/>
      <x:c r="L102" s="19"/>
      <x:c r="M102" s="19"/>
      <x:c r="N102" s="64"/>
      <x:c r="O102" s="64"/>
      <x:c r="P102" s="64"/>
      <x:c r="Q102" s="64"/>
      <x:c r="R102" s="64"/>
      <x:c r="S102" s="64"/>
      <x:c r="T102" s="64"/>
      <x:c r="U102" s="64"/>
      <x:c r="V102" s="64"/>
      <x:c r="W102" s="64"/>
      <x:c r="X102" s="64"/>
      <x:c r="Y102" s="64"/>
      <x:c r="Z102" s="64"/>
      <x:c r="AA102" s="64"/>
      <x:c r="AB102" s="64"/>
    </x:row>
    <x:row r="103">
      <x:c r="A103" s="19"/>
      <x:c r="B103" s="19"/>
      <x:c r="C103" s="19"/>
      <x:c r="D103" s="19"/>
      <x:c r="E103" s="19"/>
      <x:c r="F103" s="19"/>
      <x:c r="G103" s="19"/>
      <x:c r="H103" s="19"/>
      <x:c r="I103" s="19"/>
      <x:c r="J103" s="19"/>
      <x:c r="K103" s="19"/>
      <x:c r="L103" s="19"/>
      <x:c r="M103" s="19"/>
      <x:c r="N103" s="64"/>
      <x:c r="O103" s="64"/>
      <x:c r="P103" s="64"/>
      <x:c r="Q103" s="64"/>
      <x:c r="R103" s="64"/>
      <x:c r="S103" s="64"/>
      <x:c r="T103" s="64"/>
      <x:c r="U103" s="64"/>
      <x:c r="V103" s="64"/>
      <x:c r="W103" s="64"/>
      <x:c r="X103" s="64"/>
      <x:c r="Y103" s="64"/>
      <x:c r="Z103" s="64"/>
      <x:c r="AA103" s="64"/>
      <x:c r="AB103" s="64"/>
    </x:row>
    <x:row r="104">
      <x:c r="A104" s="19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19"/>
      <x:c r="L104" s="19"/>
      <x:c r="M104" s="19"/>
      <x:c r="N104" s="64"/>
      <x:c r="O104" s="64"/>
      <x:c r="P104" s="64"/>
      <x:c r="Q104" s="64"/>
      <x:c r="R104" s="64"/>
      <x:c r="S104" s="64"/>
      <x:c r="T104" s="64"/>
      <x:c r="U104" s="64"/>
      <x:c r="V104" s="64"/>
      <x:c r="W104" s="64"/>
      <x:c r="X104" s="64"/>
      <x:c r="Y104" s="64"/>
      <x:c r="Z104" s="64"/>
      <x:c r="AA104" s="64"/>
      <x:c r="AB104" s="64"/>
    </x:row>
    <x:row r="105">
      <x:c r="A105" s="19"/>
      <x:c r="B105" s="19"/>
      <x:c r="C105" s="19"/>
      <x:c r="D105" s="19"/>
      <x:c r="E105" s="19"/>
      <x:c r="F105" s="19"/>
      <x:c r="G105" s="19"/>
      <x:c r="H105" s="19"/>
      <x:c r="I105" s="19"/>
      <x:c r="J105" s="19"/>
      <x:c r="K105" s="19"/>
      <x:c r="L105" s="19"/>
      <x:c r="M105" s="19"/>
      <x:c r="N105" s="64"/>
      <x:c r="O105" s="64"/>
      <x:c r="P105" s="64"/>
      <x:c r="Q105" s="64"/>
      <x:c r="R105" s="64"/>
      <x:c r="S105" s="64"/>
      <x:c r="T105" s="64"/>
      <x:c r="U105" s="64"/>
      <x:c r="V105" s="64"/>
      <x:c r="W105" s="64"/>
      <x:c r="X105" s="64"/>
      <x:c r="Y105" s="64"/>
      <x:c r="Z105" s="64"/>
      <x:c r="AA105" s="64"/>
      <x:c r="AB105" s="64"/>
    </x:row>
    <x:row r="106">
      <x:c r="A106" s="19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19"/>
      <x:c r="L106" s="19"/>
      <x:c r="M106" s="19"/>
      <x:c r="N106" s="64"/>
      <x:c r="O106" s="64"/>
      <x:c r="P106" s="64"/>
      <x:c r="Q106" s="64"/>
      <x:c r="R106" s="64"/>
      <x:c r="S106" s="64"/>
      <x:c r="T106" s="64"/>
      <x:c r="U106" s="64"/>
      <x:c r="V106" s="64"/>
      <x:c r="W106" s="64"/>
      <x:c r="X106" s="64"/>
      <x:c r="Y106" s="64"/>
      <x:c r="Z106" s="64"/>
      <x:c r="AA106" s="64"/>
      <x:c r="AB106" s="64"/>
    </x:row>
    <x:row r="107">
      <x:c r="A107" s="19"/>
      <x:c r="B107" s="19"/>
      <x:c r="C107" s="19"/>
      <x:c r="D107" s="19"/>
      <x:c r="E107" s="19"/>
      <x:c r="F107" s="19"/>
      <x:c r="G107" s="19"/>
      <x:c r="H107" s="19"/>
      <x:c r="I107" s="19"/>
      <x:c r="J107" s="19"/>
      <x:c r="K107" s="19"/>
      <x:c r="L107" s="19"/>
      <x:c r="M107" s="19"/>
      <x:c r="N107" s="64"/>
      <x:c r="O107" s="64"/>
      <x:c r="P107" s="64"/>
      <x:c r="Q107" s="64"/>
      <x:c r="R107" s="64"/>
      <x:c r="S107" s="64"/>
      <x:c r="T107" s="64"/>
      <x:c r="U107" s="64"/>
      <x:c r="V107" s="64"/>
      <x:c r="W107" s="64"/>
      <x:c r="X107" s="64"/>
      <x:c r="Y107" s="64"/>
      <x:c r="Z107" s="64"/>
      <x:c r="AA107" s="64"/>
      <x:c r="AB107" s="64"/>
    </x:row>
    <x:row r="108">
      <x:c r="A108" s="19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19"/>
      <x:c r="L108" s="19"/>
      <x:c r="M108" s="19"/>
      <x:c r="N108" s="64"/>
      <x:c r="O108" s="64"/>
      <x:c r="P108" s="64"/>
      <x:c r="Q108" s="64"/>
      <x:c r="R108" s="64"/>
      <x:c r="S108" s="64"/>
      <x:c r="T108" s="64"/>
      <x:c r="U108" s="64"/>
      <x:c r="V108" s="64"/>
      <x:c r="W108" s="64"/>
      <x:c r="X108" s="64"/>
      <x:c r="Y108" s="64"/>
      <x:c r="Z108" s="64"/>
      <x:c r="AA108" s="64"/>
      <x:c r="AB108" s="64"/>
    </x:row>
    <x:row r="109">
      <x:c r="A109" s="19"/>
      <x:c r="B109" s="19"/>
      <x:c r="C109" s="19"/>
      <x:c r="D109" s="19"/>
      <x:c r="E109" s="19"/>
      <x:c r="F109" s="19"/>
      <x:c r="G109" s="19"/>
      <x:c r="H109" s="19"/>
      <x:c r="I109" s="19"/>
      <x:c r="J109" s="19"/>
      <x:c r="K109" s="19"/>
      <x:c r="L109" s="19"/>
      <x:c r="M109" s="19"/>
      <x:c r="N109" s="64"/>
      <x:c r="O109" s="64"/>
      <x:c r="P109" s="64"/>
      <x:c r="Q109" s="64"/>
      <x:c r="R109" s="64"/>
      <x:c r="S109" s="64"/>
      <x:c r="T109" s="64"/>
      <x:c r="U109" s="64"/>
      <x:c r="V109" s="64"/>
      <x:c r="W109" s="64"/>
      <x:c r="X109" s="64"/>
      <x:c r="Y109" s="64"/>
      <x:c r="Z109" s="64"/>
      <x:c r="AA109" s="64"/>
      <x:c r="AB109" s="64"/>
    </x:row>
    <x:row r="110">
      <x:c r="A110" s="19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19"/>
      <x:c r="L110" s="19"/>
      <x:c r="M110" s="19"/>
      <x:c r="N110" s="64"/>
      <x:c r="O110" s="64"/>
      <x:c r="P110" s="64"/>
      <x:c r="Q110" s="64"/>
      <x:c r="R110" s="64"/>
      <x:c r="S110" s="64"/>
      <x:c r="T110" s="64"/>
      <x:c r="U110" s="64"/>
      <x:c r="V110" s="64"/>
      <x:c r="W110" s="64"/>
      <x:c r="X110" s="64"/>
      <x:c r="Y110" s="64"/>
      <x:c r="Z110" s="64"/>
      <x:c r="AA110" s="64"/>
      <x:c r="AB110" s="64"/>
    </x:row>
    <x:row r="111">
      <x:c r="A111" s="19"/>
      <x:c r="B111" s="19"/>
      <x:c r="C111" s="19"/>
      <x:c r="D111" s="19"/>
      <x:c r="E111" s="19"/>
      <x:c r="F111" s="19"/>
      <x:c r="G111" s="19"/>
      <x:c r="H111" s="19"/>
      <x:c r="I111" s="19"/>
      <x:c r="J111" s="19"/>
      <x:c r="K111" s="19"/>
      <x:c r="L111" s="19"/>
      <x:c r="M111" s="19"/>
      <x:c r="N111" s="64"/>
      <x:c r="O111" s="64"/>
      <x:c r="P111" s="64"/>
      <x:c r="Q111" s="64"/>
      <x:c r="R111" s="64"/>
      <x:c r="S111" s="64"/>
      <x:c r="T111" s="64"/>
      <x:c r="U111" s="64"/>
      <x:c r="V111" s="64"/>
      <x:c r="W111" s="64"/>
      <x:c r="X111" s="64"/>
      <x:c r="Y111" s="64"/>
      <x:c r="Z111" s="64"/>
      <x:c r="AA111" s="64"/>
      <x:c r="AB111" s="64"/>
    </x:row>
    <x:row r="112">
      <x:c r="A112" s="19"/>
      <x:c r="B112" s="19"/>
      <x:c r="C112" s="19"/>
      <x:c r="D112" s="19"/>
      <x:c r="E112" s="19"/>
      <x:c r="F112" s="19"/>
      <x:c r="G112" s="19"/>
      <x:c r="H112" s="19"/>
      <x:c r="I112" s="19"/>
      <x:c r="J112" s="19"/>
      <x:c r="K112" s="19"/>
      <x:c r="L112" s="19"/>
      <x:c r="M112" s="19"/>
      <x:c r="N112" s="64"/>
      <x:c r="O112" s="64"/>
      <x:c r="P112" s="64"/>
      <x:c r="Q112" s="64"/>
      <x:c r="R112" s="64"/>
      <x:c r="S112" s="64"/>
      <x:c r="T112" s="64"/>
      <x:c r="U112" s="64"/>
      <x:c r="V112" s="64"/>
      <x:c r="W112" s="64"/>
      <x:c r="X112" s="64"/>
      <x:c r="Y112" s="64"/>
      <x:c r="Z112" s="64"/>
      <x:c r="AA112" s="64"/>
      <x:c r="AB112" s="64"/>
    </x:row>
    <x:row r="113">
      <x:c r="A113" s="19"/>
      <x:c r="B113" s="19"/>
      <x:c r="C113" s="19"/>
      <x:c r="D113" s="19"/>
      <x:c r="E113" s="19"/>
      <x:c r="F113" s="19"/>
      <x:c r="G113" s="19"/>
      <x:c r="H113" s="19"/>
      <x:c r="I113" s="19"/>
      <x:c r="J113" s="19"/>
      <x:c r="K113" s="19"/>
      <x:c r="L113" s="19"/>
      <x:c r="M113" s="19"/>
      <x:c r="N113" s="64"/>
      <x:c r="O113" s="64"/>
      <x:c r="P113" s="64"/>
      <x:c r="Q113" s="64"/>
      <x:c r="R113" s="64"/>
      <x:c r="S113" s="64"/>
      <x:c r="T113" s="64"/>
      <x:c r="U113" s="64"/>
      <x:c r="V113" s="64"/>
      <x:c r="W113" s="64"/>
      <x:c r="X113" s="64"/>
      <x:c r="Y113" s="64"/>
      <x:c r="Z113" s="64"/>
      <x:c r="AA113" s="64"/>
      <x:c r="AB113" s="64"/>
    </x:row>
    <x:row r="114">
      <x:c r="A114" s="19"/>
      <x:c r="B114" s="19"/>
      <x:c r="C114" s="19"/>
      <x:c r="D114" s="19"/>
      <x:c r="E114" s="19"/>
      <x:c r="F114" s="19"/>
      <x:c r="G114" s="19"/>
      <x:c r="H114" s="19"/>
      <x:c r="I114" s="19"/>
      <x:c r="J114" s="19"/>
      <x:c r="K114" s="19"/>
      <x:c r="L114" s="19"/>
      <x:c r="M114" s="19"/>
      <x:c r="N114" s="64"/>
      <x:c r="O114" s="64"/>
      <x:c r="P114" s="64"/>
      <x:c r="Q114" s="64"/>
      <x:c r="R114" s="64"/>
      <x:c r="S114" s="64"/>
      <x:c r="T114" s="64"/>
      <x:c r="U114" s="64"/>
      <x:c r="V114" s="64"/>
      <x:c r="W114" s="64"/>
      <x:c r="X114" s="64"/>
      <x:c r="Y114" s="64"/>
      <x:c r="Z114" s="64"/>
      <x:c r="AA114" s="64"/>
      <x:c r="AB114" s="64"/>
    </x:row>
    <x:row r="115">
      <x:c r="A115" s="19"/>
      <x:c r="B115" s="19"/>
      <x:c r="C115" s="19"/>
      <x:c r="D115" s="19"/>
      <x:c r="E115" s="19"/>
      <x:c r="F115" s="19"/>
      <x:c r="G115" s="19"/>
      <x:c r="H115" s="19"/>
      <x:c r="I115" s="19"/>
      <x:c r="J115" s="19"/>
      <x:c r="K115" s="19"/>
      <x:c r="L115" s="19"/>
      <x:c r="M115" s="19"/>
      <x:c r="N115" s="64"/>
      <x:c r="O115" s="64"/>
      <x:c r="P115" s="64"/>
      <x:c r="Q115" s="64"/>
      <x:c r="R115" s="64"/>
      <x:c r="S115" s="64"/>
      <x:c r="T115" s="64"/>
      <x:c r="U115" s="64"/>
      <x:c r="V115" s="64"/>
      <x:c r="W115" s="64"/>
      <x:c r="X115" s="64"/>
      <x:c r="Y115" s="64"/>
      <x:c r="Z115" s="64"/>
      <x:c r="AA115" s="64"/>
      <x:c r="AB115" s="64"/>
    </x:row>
    <x:row r="116">
      <x:c r="A116" s="19"/>
      <x:c r="B116" s="19"/>
      <x:c r="C116" s="19"/>
      <x:c r="D116" s="19"/>
      <x:c r="E116" s="19"/>
      <x:c r="F116" s="19"/>
      <x:c r="G116" s="19"/>
      <x:c r="H116" s="19"/>
      <x:c r="I116" s="19"/>
      <x:c r="J116" s="19"/>
      <x:c r="K116" s="19"/>
      <x:c r="L116" s="19"/>
      <x:c r="M116" s="19"/>
      <x:c r="N116" s="64"/>
      <x:c r="O116" s="64"/>
      <x:c r="P116" s="64"/>
      <x:c r="Q116" s="64"/>
      <x:c r="R116" s="64"/>
      <x:c r="S116" s="64"/>
      <x:c r="T116" s="64"/>
      <x:c r="U116" s="64"/>
      <x:c r="V116" s="64"/>
      <x:c r="W116" s="64"/>
      <x:c r="X116" s="64"/>
      <x:c r="Y116" s="64"/>
      <x:c r="Z116" s="64"/>
      <x:c r="AA116" s="64"/>
      <x:c r="AB116" s="64"/>
    </x:row>
    <x:row r="117">
      <x:c r="A117" s="19"/>
      <x:c r="B117" s="19"/>
      <x:c r="C117" s="19"/>
      <x:c r="D117" s="19"/>
      <x:c r="E117" s="19"/>
      <x:c r="F117" s="19"/>
      <x:c r="G117" s="19"/>
      <x:c r="H117" s="19"/>
      <x:c r="I117" s="19"/>
      <x:c r="J117" s="19"/>
      <x:c r="K117" s="19"/>
      <x:c r="L117" s="19"/>
      <x:c r="M117" s="19"/>
      <x:c r="N117" s="64"/>
      <x:c r="O117" s="64"/>
      <x:c r="P117" s="64"/>
      <x:c r="Q117" s="64"/>
      <x:c r="R117" s="64"/>
      <x:c r="S117" s="64"/>
      <x:c r="T117" s="64"/>
      <x:c r="U117" s="64"/>
      <x:c r="V117" s="64"/>
      <x:c r="W117" s="64"/>
      <x:c r="X117" s="64"/>
      <x:c r="Y117" s="64"/>
      <x:c r="Z117" s="64"/>
      <x:c r="AA117" s="64"/>
      <x:c r="AB117" s="64"/>
    </x:row>
    <x:row r="118">
      <x:c r="A118" s="19"/>
      <x:c r="B118" s="19"/>
      <x:c r="C118" s="19"/>
      <x:c r="D118" s="19"/>
      <x:c r="E118" s="19"/>
      <x:c r="F118" s="19"/>
      <x:c r="G118" s="19"/>
      <x:c r="H118" s="19"/>
      <x:c r="I118" s="19"/>
      <x:c r="J118" s="19"/>
      <x:c r="K118" s="19"/>
      <x:c r="L118" s="19"/>
      <x:c r="M118" s="19"/>
      <x:c r="N118" s="64"/>
      <x:c r="O118" s="64"/>
      <x:c r="P118" s="64"/>
      <x:c r="Q118" s="64"/>
      <x:c r="R118" s="64"/>
      <x:c r="S118" s="64"/>
      <x:c r="T118" s="64"/>
      <x:c r="U118" s="64"/>
      <x:c r="V118" s="64"/>
      <x:c r="W118" s="64"/>
      <x:c r="X118" s="64"/>
      <x:c r="Y118" s="64"/>
      <x:c r="Z118" s="64"/>
      <x:c r="AA118" s="64"/>
      <x:c r="AB118" s="64"/>
    </x:row>
    <x:row r="119">
      <x:c r="A119" s="19"/>
      <x:c r="B119" s="19"/>
      <x:c r="C119" s="19"/>
      <x:c r="D119" s="19"/>
      <x:c r="E119" s="19"/>
      <x:c r="F119" s="19"/>
      <x:c r="G119" s="19"/>
      <x:c r="H119" s="19"/>
      <x:c r="I119" s="19"/>
      <x:c r="J119" s="19"/>
      <x:c r="K119" s="19"/>
      <x:c r="L119" s="19"/>
      <x:c r="M119" s="19"/>
      <x:c r="N119" s="64"/>
      <x:c r="O119" s="64"/>
      <x:c r="P119" s="64"/>
      <x:c r="Q119" s="64"/>
      <x:c r="R119" s="64"/>
      <x:c r="S119" s="64"/>
      <x:c r="T119" s="64"/>
      <x:c r="U119" s="64"/>
      <x:c r="V119" s="64"/>
      <x:c r="W119" s="64"/>
      <x:c r="X119" s="64"/>
      <x:c r="Y119" s="64"/>
      <x:c r="Z119" s="64"/>
      <x:c r="AA119" s="64"/>
      <x:c r="AB119" s="64"/>
    </x:row>
    <x:row r="120">
      <x:c r="A120" s="19"/>
      <x:c r="B120" s="19"/>
      <x:c r="C120" s="19"/>
      <x:c r="D120" s="19"/>
      <x:c r="E120" s="19"/>
      <x:c r="F120" s="19"/>
      <x:c r="G120" s="19"/>
      <x:c r="H120" s="19"/>
      <x:c r="I120" s="19"/>
      <x:c r="J120" s="19"/>
      <x:c r="K120" s="19"/>
      <x:c r="L120" s="19"/>
      <x:c r="M120" s="19"/>
      <x:c r="N120" s="64"/>
      <x:c r="O120" s="64"/>
      <x:c r="P120" s="64"/>
      <x:c r="Q120" s="64"/>
      <x:c r="R120" s="64"/>
      <x:c r="S120" s="64"/>
      <x:c r="T120" s="64"/>
      <x:c r="U120" s="64"/>
      <x:c r="V120" s="64"/>
      <x:c r="W120" s="64"/>
      <x:c r="X120" s="64"/>
      <x:c r="Y120" s="64"/>
      <x:c r="Z120" s="64"/>
      <x:c r="AA120" s="64"/>
      <x:c r="AB120" s="64"/>
    </x:row>
    <x:row r="121">
      <x:c r="A121" s="19"/>
      <x:c r="B121" s="19"/>
      <x:c r="C121" s="19"/>
      <x:c r="D121" s="19"/>
      <x:c r="E121" s="19"/>
      <x:c r="F121" s="19"/>
      <x:c r="G121" s="19"/>
      <x:c r="H121" s="19"/>
      <x:c r="I121" s="19"/>
      <x:c r="J121" s="19"/>
      <x:c r="K121" s="19"/>
      <x:c r="L121" s="19"/>
      <x:c r="M121" s="19"/>
      <x:c r="N121" s="64"/>
      <x:c r="O121" s="64"/>
      <x:c r="P121" s="64"/>
      <x:c r="Q121" s="64"/>
      <x:c r="R121" s="64"/>
      <x:c r="S121" s="64"/>
      <x:c r="T121" s="64"/>
      <x:c r="U121" s="64"/>
      <x:c r="V121" s="64"/>
      <x:c r="W121" s="64"/>
      <x:c r="X121" s="64"/>
      <x:c r="Y121" s="64"/>
      <x:c r="Z121" s="64"/>
      <x:c r="AA121" s="64"/>
      <x:c r="AB121" s="64"/>
    </x:row>
    <x:row r="122">
      <x:c r="A122" s="19"/>
      <x:c r="B122" s="19"/>
      <x:c r="C122" s="19"/>
      <x:c r="D122" s="19"/>
      <x:c r="E122" s="19"/>
      <x:c r="F122" s="19"/>
      <x:c r="G122" s="19"/>
      <x:c r="H122" s="19"/>
      <x:c r="I122" s="19"/>
      <x:c r="J122" s="19"/>
      <x:c r="K122" s="19"/>
      <x:c r="L122" s="19"/>
      <x:c r="M122" s="19"/>
      <x:c r="N122" s="64"/>
      <x:c r="O122" s="64"/>
      <x:c r="P122" s="64"/>
      <x:c r="Q122" s="64"/>
      <x:c r="R122" s="64"/>
      <x:c r="S122" s="64"/>
      <x:c r="T122" s="64"/>
      <x:c r="U122" s="64"/>
      <x:c r="V122" s="64"/>
      <x:c r="W122" s="64"/>
      <x:c r="X122" s="64"/>
      <x:c r="Y122" s="64"/>
      <x:c r="Z122" s="64"/>
      <x:c r="AA122" s="64"/>
      <x:c r="AB122" s="64"/>
    </x:row>
    <x:row r="123">
      <x:c r="A123" s="19"/>
      <x:c r="B123" s="19"/>
      <x:c r="C123" s="19"/>
      <x:c r="D123" s="19"/>
      <x:c r="E123" s="19"/>
      <x:c r="F123" s="19"/>
      <x:c r="G123" s="19"/>
      <x:c r="H123" s="19"/>
      <x:c r="I123" s="19"/>
      <x:c r="J123" s="19"/>
      <x:c r="K123" s="19"/>
      <x:c r="L123" s="19"/>
      <x:c r="M123" s="19"/>
      <x:c r="N123" s="64"/>
      <x:c r="O123" s="64"/>
      <x:c r="P123" s="64"/>
      <x:c r="Q123" s="64"/>
      <x:c r="R123" s="64"/>
      <x:c r="S123" s="64"/>
      <x:c r="T123" s="64"/>
      <x:c r="U123" s="64"/>
      <x:c r="V123" s="64"/>
      <x:c r="W123" s="64"/>
      <x:c r="X123" s="64"/>
      <x:c r="Y123" s="64"/>
      <x:c r="Z123" s="64"/>
      <x:c r="AA123" s="64"/>
      <x:c r="AB123" s="64"/>
    </x:row>
    <x:row r="124">
      <x:c r="A124" s="19"/>
      <x:c r="B124" s="19"/>
      <x:c r="C124" s="19"/>
      <x:c r="D124" s="19"/>
      <x:c r="E124" s="19"/>
      <x:c r="F124" s="19"/>
      <x:c r="G124" s="19"/>
      <x:c r="H124" s="19"/>
      <x:c r="I124" s="19"/>
      <x:c r="J124" s="19"/>
      <x:c r="K124" s="19"/>
      <x:c r="L124" s="19"/>
      <x:c r="M124" s="19"/>
      <x:c r="N124" s="64"/>
      <x:c r="O124" s="64"/>
      <x:c r="P124" s="64"/>
      <x:c r="Q124" s="64"/>
      <x:c r="R124" s="64"/>
      <x:c r="S124" s="64"/>
      <x:c r="T124" s="64"/>
      <x:c r="U124" s="64"/>
      <x:c r="V124" s="64"/>
      <x:c r="W124" s="64"/>
      <x:c r="X124" s="64"/>
      <x:c r="Y124" s="64"/>
      <x:c r="Z124" s="64"/>
      <x:c r="AA124" s="64"/>
      <x:c r="AB124" s="64"/>
    </x:row>
    <x:row r="125">
      <x:c r="A125" s="19"/>
      <x:c r="B125" s="19"/>
      <x:c r="C125" s="19"/>
      <x:c r="D125" s="19"/>
      <x:c r="E125" s="19"/>
      <x:c r="F125" s="19"/>
      <x:c r="G125" s="19"/>
      <x:c r="H125" s="19"/>
      <x:c r="I125" s="19"/>
      <x:c r="J125" s="19"/>
      <x:c r="K125" s="19"/>
      <x:c r="L125" s="19"/>
      <x:c r="M125" s="19"/>
      <x:c r="N125" s="64"/>
      <x:c r="O125" s="64"/>
      <x:c r="P125" s="64"/>
      <x:c r="Q125" s="64"/>
      <x:c r="R125" s="64"/>
      <x:c r="S125" s="64"/>
      <x:c r="T125" s="64"/>
      <x:c r="U125" s="64"/>
      <x:c r="V125" s="64"/>
      <x:c r="W125" s="64"/>
      <x:c r="X125" s="64"/>
      <x:c r="Y125" s="64"/>
      <x:c r="Z125" s="64"/>
      <x:c r="AA125" s="64"/>
      <x:c r="AB125" s="64"/>
    </x:row>
    <x:row r="126">
      <x:c r="A126" s="19"/>
      <x:c r="B126" s="19"/>
      <x:c r="C126" s="19"/>
      <x:c r="D126" s="19"/>
      <x:c r="E126" s="19"/>
      <x:c r="F126" s="19"/>
      <x:c r="G126" s="19"/>
      <x:c r="H126" s="19"/>
      <x:c r="I126" s="19"/>
      <x:c r="J126" s="19"/>
      <x:c r="K126" s="19"/>
      <x:c r="L126" s="19"/>
      <x:c r="M126" s="19"/>
      <x:c r="N126" s="64"/>
      <x:c r="O126" s="64"/>
      <x:c r="P126" s="64"/>
      <x:c r="Q126" s="64"/>
      <x:c r="R126" s="64"/>
      <x:c r="S126" s="64"/>
      <x:c r="T126" s="64"/>
      <x:c r="U126" s="64"/>
      <x:c r="V126" s="64"/>
      <x:c r="W126" s="64"/>
      <x:c r="X126" s="64"/>
      <x:c r="Y126" s="64"/>
      <x:c r="Z126" s="64"/>
      <x:c r="AA126" s="64"/>
      <x:c r="AB126" s="64"/>
    </x:row>
    <x:row r="127">
      <x:c r="A127" s="19"/>
      <x:c r="B127" s="19"/>
      <x:c r="C127" s="19"/>
      <x:c r="D127" s="19"/>
      <x:c r="E127" s="19"/>
      <x:c r="F127" s="19"/>
      <x:c r="G127" s="19"/>
      <x:c r="H127" s="19"/>
      <x:c r="I127" s="19"/>
      <x:c r="J127" s="19"/>
      <x:c r="K127" s="19"/>
      <x:c r="L127" s="19"/>
      <x:c r="M127" s="19"/>
      <x:c r="N127" s="64"/>
      <x:c r="O127" s="64"/>
      <x:c r="P127" s="64"/>
      <x:c r="Q127" s="64"/>
      <x:c r="R127" s="64"/>
      <x:c r="S127" s="64"/>
      <x:c r="T127" s="64"/>
      <x:c r="U127" s="64"/>
      <x:c r="V127" s="64"/>
      <x:c r="W127" s="64"/>
      <x:c r="X127" s="64"/>
      <x:c r="Y127" s="64"/>
      <x:c r="Z127" s="64"/>
      <x:c r="AA127" s="64"/>
      <x:c r="AB127" s="64"/>
    </x:row>
    <x:row r="128">
      <x:c r="A128" s="19"/>
      <x:c r="B128" s="19"/>
      <x:c r="C128" s="19"/>
      <x:c r="D128" s="19"/>
      <x:c r="E128" s="19"/>
      <x:c r="F128" s="19"/>
      <x:c r="G128" s="19"/>
      <x:c r="H128" s="19"/>
      <x:c r="I128" s="19"/>
      <x:c r="J128" s="19"/>
      <x:c r="K128" s="19"/>
      <x:c r="L128" s="19"/>
      <x:c r="M128" s="19"/>
      <x:c r="N128" s="64"/>
      <x:c r="O128" s="64"/>
      <x:c r="P128" s="64"/>
      <x:c r="Q128" s="64"/>
      <x:c r="R128" s="64"/>
      <x:c r="S128" s="64"/>
      <x:c r="T128" s="64"/>
      <x:c r="U128" s="64"/>
      <x:c r="V128" s="64"/>
      <x:c r="W128" s="64"/>
      <x:c r="X128" s="64"/>
      <x:c r="Y128" s="64"/>
      <x:c r="Z128" s="64"/>
      <x:c r="AA128" s="64"/>
      <x:c r="AB128" s="64"/>
    </x:row>
    <x:row r="129">
      <x:c r="A129" s="19"/>
      <x:c r="B129" s="19"/>
      <x:c r="C129" s="19"/>
      <x:c r="D129" s="19"/>
      <x:c r="E129" s="19"/>
      <x:c r="F129" s="19"/>
      <x:c r="G129" s="19"/>
      <x:c r="H129" s="19"/>
      <x:c r="I129" s="19"/>
      <x:c r="J129" s="19"/>
      <x:c r="K129" s="19"/>
      <x:c r="L129" s="19"/>
      <x:c r="M129" s="19"/>
      <x:c r="N129" s="64"/>
      <x:c r="O129" s="64"/>
      <x:c r="P129" s="64"/>
      <x:c r="Q129" s="64"/>
      <x:c r="R129" s="64"/>
      <x:c r="S129" s="64"/>
      <x:c r="T129" s="64"/>
      <x:c r="U129" s="64"/>
      <x:c r="V129" s="64"/>
      <x:c r="W129" s="64"/>
      <x:c r="X129" s="64"/>
      <x:c r="Y129" s="64"/>
      <x:c r="Z129" s="64"/>
      <x:c r="AA129" s="64"/>
      <x:c r="AB129" s="64"/>
    </x:row>
    <x:row r="130">
      <x:c r="A130" s="19"/>
      <x:c r="B130" s="19"/>
      <x:c r="C130" s="19"/>
      <x:c r="D130" s="19"/>
      <x:c r="E130" s="19"/>
      <x:c r="F130" s="19"/>
      <x:c r="G130" s="19"/>
      <x:c r="H130" s="19"/>
      <x:c r="I130" s="19"/>
      <x:c r="J130" s="19"/>
      <x:c r="K130" s="19"/>
      <x:c r="L130" s="19"/>
      <x:c r="M130" s="19"/>
      <x:c r="N130" s="64"/>
      <x:c r="O130" s="64"/>
      <x:c r="P130" s="64"/>
      <x:c r="Q130" s="64"/>
      <x:c r="R130" s="64"/>
      <x:c r="S130" s="64"/>
      <x:c r="T130" s="64"/>
      <x:c r="U130" s="64"/>
      <x:c r="V130" s="64"/>
      <x:c r="W130" s="64"/>
      <x:c r="X130" s="64"/>
      <x:c r="Y130" s="64"/>
      <x:c r="Z130" s="64"/>
      <x:c r="AA130" s="64"/>
      <x:c r="AB130" s="64"/>
    </x:row>
    <x:row r="131">
      <x:c r="A131" s="19"/>
      <x:c r="B131" s="19"/>
      <x:c r="C131" s="19"/>
      <x:c r="D131" s="19"/>
      <x:c r="E131" s="19"/>
      <x:c r="F131" s="19"/>
      <x:c r="G131" s="19"/>
      <x:c r="H131" s="19"/>
      <x:c r="I131" s="19"/>
      <x:c r="J131" s="19"/>
      <x:c r="K131" s="19"/>
      <x:c r="L131" s="19"/>
      <x:c r="M131" s="19"/>
      <x:c r="N131" s="64"/>
      <x:c r="O131" s="64"/>
      <x:c r="P131" s="64"/>
      <x:c r="Q131" s="64"/>
      <x:c r="R131" s="64"/>
      <x:c r="S131" s="64"/>
      <x:c r="T131" s="64"/>
      <x:c r="U131" s="64"/>
      <x:c r="V131" s="64"/>
      <x:c r="W131" s="64"/>
      <x:c r="X131" s="64"/>
      <x:c r="Y131" s="64"/>
      <x:c r="Z131" s="64"/>
      <x:c r="AA131" s="64"/>
      <x:c r="AB131" s="64"/>
    </x:row>
    <x:row r="132">
      <x:c r="A132" s="19"/>
      <x:c r="B132" s="19"/>
      <x:c r="C132" s="19"/>
      <x:c r="D132" s="19"/>
      <x:c r="E132" s="19"/>
      <x:c r="F132" s="19"/>
      <x:c r="G132" s="19"/>
      <x:c r="H132" s="19"/>
      <x:c r="I132" s="19"/>
      <x:c r="J132" s="19"/>
      <x:c r="K132" s="19"/>
      <x:c r="L132" s="19"/>
      <x:c r="M132" s="19"/>
      <x:c r="N132" s="64"/>
      <x:c r="O132" s="64"/>
      <x:c r="P132" s="64"/>
      <x:c r="Q132" s="64"/>
      <x:c r="R132" s="64"/>
      <x:c r="S132" s="64"/>
      <x:c r="T132" s="64"/>
      <x:c r="U132" s="64"/>
      <x:c r="V132" s="64"/>
      <x:c r="W132" s="64"/>
      <x:c r="X132" s="64"/>
      <x:c r="Y132" s="64"/>
      <x:c r="Z132" s="64"/>
      <x:c r="AA132" s="64"/>
      <x:c r="AB132" s="64"/>
    </x:row>
    <x:row r="133">
      <x:c r="A133" s="19"/>
      <x:c r="B133" s="19"/>
      <x:c r="C133" s="19"/>
      <x:c r="D133" s="19"/>
      <x:c r="E133" s="19"/>
      <x:c r="F133" s="19"/>
      <x:c r="G133" s="19"/>
      <x:c r="H133" s="19"/>
      <x:c r="I133" s="19"/>
      <x:c r="J133" s="19"/>
      <x:c r="K133" s="19"/>
      <x:c r="L133" s="19"/>
      <x:c r="M133" s="19"/>
      <x:c r="N133" s="64"/>
      <x:c r="O133" s="64"/>
      <x:c r="P133" s="64"/>
      <x:c r="Q133" s="64"/>
      <x:c r="R133" s="64"/>
      <x:c r="S133" s="64"/>
      <x:c r="T133" s="64"/>
      <x:c r="U133" s="64"/>
      <x:c r="V133" s="64"/>
      <x:c r="W133" s="64"/>
      <x:c r="X133" s="64"/>
      <x:c r="Y133" s="64"/>
      <x:c r="Z133" s="64"/>
      <x:c r="AA133" s="64"/>
      <x:c r="AB133" s="64"/>
    </x:row>
    <x:row r="134">
      <x:c r="A134" s="19"/>
      <x:c r="B134" s="19"/>
      <x:c r="C134" s="19"/>
      <x:c r="D134" s="19"/>
      <x:c r="E134" s="19"/>
      <x:c r="F134" s="19"/>
      <x:c r="G134" s="19"/>
      <x:c r="H134" s="19"/>
      <x:c r="I134" s="19"/>
      <x:c r="J134" s="19"/>
      <x:c r="K134" s="19"/>
      <x:c r="L134" s="19"/>
      <x:c r="M134" s="19"/>
      <x:c r="N134" s="64"/>
      <x:c r="O134" s="64"/>
      <x:c r="P134" s="64"/>
      <x:c r="Q134" s="64"/>
      <x:c r="R134" s="64"/>
      <x:c r="S134" s="64"/>
      <x:c r="T134" s="64"/>
      <x:c r="U134" s="64"/>
      <x:c r="V134" s="64"/>
      <x:c r="W134" s="64"/>
      <x:c r="X134" s="64"/>
      <x:c r="Y134" s="64"/>
      <x:c r="Z134" s="64"/>
      <x:c r="AA134" s="64"/>
      <x:c r="AB134" s="64"/>
    </x:row>
    <x:row r="135">
      <x:c r="A135" s="19"/>
      <x:c r="B135" s="19"/>
      <x:c r="C135" s="19"/>
      <x:c r="D135" s="19"/>
      <x:c r="E135" s="19"/>
      <x:c r="F135" s="19"/>
      <x:c r="G135" s="19"/>
      <x:c r="H135" s="19"/>
      <x:c r="I135" s="19"/>
      <x:c r="J135" s="19"/>
      <x:c r="K135" s="19"/>
      <x:c r="L135" s="19"/>
      <x:c r="M135" s="19"/>
      <x:c r="N135" s="64"/>
      <x:c r="O135" s="64"/>
      <x:c r="P135" s="64"/>
      <x:c r="Q135" s="64"/>
      <x:c r="R135" s="64"/>
      <x:c r="S135" s="64"/>
      <x:c r="T135" s="64"/>
      <x:c r="U135" s="64"/>
      <x:c r="V135" s="64"/>
      <x:c r="W135" s="64"/>
      <x:c r="X135" s="64"/>
      <x:c r="Y135" s="64"/>
      <x:c r="Z135" s="64"/>
      <x:c r="AA135" s="64"/>
      <x:c r="AB135" s="64"/>
    </x:row>
    <x:row r="136">
      <x:c r="A136" s="19"/>
      <x:c r="B136" s="19"/>
      <x:c r="C136" s="19"/>
      <x:c r="D136" s="19"/>
      <x:c r="E136" s="19"/>
      <x:c r="F136" s="19"/>
      <x:c r="G136" s="19"/>
      <x:c r="H136" s="19"/>
      <x:c r="I136" s="19"/>
      <x:c r="J136" s="19"/>
      <x:c r="K136" s="19"/>
      <x:c r="L136" s="19"/>
      <x:c r="M136" s="19"/>
      <x:c r="N136" s="64"/>
      <x:c r="O136" s="64"/>
      <x:c r="P136" s="64"/>
      <x:c r="Q136" s="64"/>
      <x:c r="R136" s="64"/>
      <x:c r="S136" s="64"/>
      <x:c r="T136" s="64"/>
      <x:c r="U136" s="64"/>
      <x:c r="V136" s="64"/>
      <x:c r="W136" s="64"/>
      <x:c r="X136" s="64"/>
      <x:c r="Y136" s="64"/>
      <x:c r="Z136" s="64"/>
      <x:c r="AA136" s="64"/>
      <x:c r="AB136" s="64"/>
    </x:row>
    <x:row r="137">
      <x:c r="A137" s="19"/>
      <x:c r="B137" s="19"/>
      <x:c r="C137" s="19"/>
      <x:c r="D137" s="19"/>
      <x:c r="E137" s="19"/>
      <x:c r="F137" s="19"/>
      <x:c r="G137" s="19"/>
      <x:c r="H137" s="19"/>
      <x:c r="I137" s="19"/>
      <x:c r="J137" s="19"/>
      <x:c r="K137" s="19"/>
      <x:c r="L137" s="19"/>
      <x:c r="M137" s="19"/>
      <x:c r="N137" s="64"/>
      <x:c r="O137" s="64"/>
      <x:c r="P137" s="64"/>
      <x:c r="Q137" s="64"/>
      <x:c r="R137" s="64"/>
      <x:c r="S137" s="64"/>
      <x:c r="T137" s="64"/>
      <x:c r="U137" s="64"/>
      <x:c r="V137" s="64"/>
      <x:c r="W137" s="64"/>
      <x:c r="X137" s="64"/>
      <x:c r="Y137" s="64"/>
      <x:c r="Z137" s="64"/>
      <x:c r="AA137" s="64"/>
      <x:c r="AB137" s="64"/>
    </x:row>
    <x:row r="138">
      <x:c r="A138" s="19"/>
      <x:c r="B138" s="19"/>
      <x:c r="C138" s="19"/>
      <x:c r="D138" s="19"/>
      <x:c r="E138" s="19"/>
      <x:c r="F138" s="19"/>
      <x:c r="G138" s="19"/>
      <x:c r="H138" s="19"/>
      <x:c r="I138" s="19"/>
      <x:c r="J138" s="19"/>
      <x:c r="K138" s="19"/>
      <x:c r="L138" s="19"/>
      <x:c r="M138" s="19"/>
      <x:c r="N138" s="64"/>
      <x:c r="O138" s="64"/>
      <x:c r="P138" s="64"/>
      <x:c r="Q138" s="64"/>
      <x:c r="R138" s="64"/>
      <x:c r="S138" s="64"/>
      <x:c r="T138" s="64"/>
      <x:c r="U138" s="64"/>
      <x:c r="V138" s="64"/>
      <x:c r="W138" s="64"/>
      <x:c r="X138" s="64"/>
      <x:c r="Y138" s="64"/>
      <x:c r="Z138" s="64"/>
      <x:c r="AA138" s="64"/>
      <x:c r="AB138" s="64"/>
    </x:row>
    <x:row r="139">
      <x:c r="A139" s="19"/>
      <x:c r="B139" s="19"/>
      <x:c r="C139" s="19"/>
      <x:c r="D139" s="19"/>
      <x:c r="E139" s="19"/>
      <x:c r="F139" s="19"/>
      <x:c r="G139" s="19"/>
      <x:c r="H139" s="19"/>
      <x:c r="I139" s="19"/>
      <x:c r="J139" s="19"/>
      <x:c r="K139" s="19"/>
      <x:c r="L139" s="19"/>
      <x:c r="M139" s="19"/>
      <x:c r="N139" s="64"/>
      <x:c r="O139" s="64"/>
      <x:c r="P139" s="64"/>
      <x:c r="Q139" s="64"/>
      <x:c r="R139" s="64"/>
      <x:c r="S139" s="64"/>
      <x:c r="T139" s="64"/>
      <x:c r="U139" s="64"/>
      <x:c r="V139" s="64"/>
      <x:c r="W139" s="64"/>
      <x:c r="X139" s="64"/>
      <x:c r="Y139" s="64"/>
      <x:c r="Z139" s="64"/>
      <x:c r="AA139" s="64"/>
      <x:c r="AB139" s="64"/>
    </x:row>
    <x:row r="140">
      <x:c r="A140" s="19"/>
      <x:c r="B140" s="19"/>
      <x:c r="C140" s="19"/>
      <x:c r="D140" s="19"/>
      <x:c r="E140" s="19"/>
      <x:c r="F140" s="19"/>
      <x:c r="G140" s="19"/>
      <x:c r="H140" s="19"/>
      <x:c r="I140" s="19"/>
      <x:c r="J140" s="19"/>
      <x:c r="K140" s="19"/>
      <x:c r="L140" s="19"/>
      <x:c r="M140" s="19"/>
      <x:c r="N140" s="64"/>
      <x:c r="O140" s="64"/>
      <x:c r="P140" s="64"/>
      <x:c r="Q140" s="64"/>
      <x:c r="R140" s="64"/>
      <x:c r="S140" s="64"/>
      <x:c r="T140" s="64"/>
      <x:c r="U140" s="64"/>
      <x:c r="V140" s="64"/>
      <x:c r="W140" s="64"/>
      <x:c r="X140" s="64"/>
      <x:c r="Y140" s="64"/>
      <x:c r="Z140" s="64"/>
      <x:c r="AA140" s="64"/>
      <x:c r="AB140" s="64"/>
    </x:row>
    <x:row r="141">
      <x:c r="A141" s="19"/>
      <x:c r="B141" s="19"/>
      <x:c r="C141" s="19"/>
      <x:c r="D141" s="19"/>
      <x:c r="E141" s="19"/>
      <x:c r="F141" s="19"/>
      <x:c r="G141" s="19"/>
      <x:c r="H141" s="19"/>
      <x:c r="I141" s="19"/>
      <x:c r="J141" s="19"/>
      <x:c r="K141" s="19"/>
      <x:c r="L141" s="19"/>
      <x:c r="M141" s="19"/>
      <x:c r="N141" s="64"/>
      <x:c r="O141" s="64"/>
      <x:c r="P141" s="64"/>
      <x:c r="Q141" s="64"/>
      <x:c r="R141" s="64"/>
      <x:c r="S141" s="64"/>
      <x:c r="T141" s="64"/>
      <x:c r="U141" s="64"/>
      <x:c r="V141" s="64"/>
      <x:c r="W141" s="64"/>
      <x:c r="X141" s="64"/>
      <x:c r="Y141" s="64"/>
      <x:c r="Z141" s="64"/>
      <x:c r="AA141" s="64"/>
      <x:c r="AB141" s="64"/>
    </x:row>
    <x:row r="142">
      <x:c r="A142" s="19"/>
      <x:c r="B142" s="19"/>
      <x:c r="C142" s="19"/>
      <x:c r="D142" s="19"/>
      <x:c r="E142" s="19"/>
      <x:c r="F142" s="19"/>
      <x:c r="G142" s="19"/>
      <x:c r="H142" s="19"/>
      <x:c r="I142" s="19"/>
      <x:c r="J142" s="19"/>
      <x:c r="K142" s="19"/>
      <x:c r="L142" s="19"/>
      <x:c r="M142" s="19"/>
      <x:c r="N142" s="64"/>
      <x:c r="O142" s="64"/>
      <x:c r="P142" s="64"/>
      <x:c r="Q142" s="64"/>
      <x:c r="R142" s="64"/>
      <x:c r="S142" s="64"/>
      <x:c r="T142" s="64"/>
      <x:c r="U142" s="64"/>
      <x:c r="V142" s="64"/>
      <x:c r="W142" s="64"/>
      <x:c r="X142" s="64"/>
      <x:c r="Y142" s="64"/>
      <x:c r="Z142" s="64"/>
      <x:c r="AA142" s="64"/>
      <x:c r="AB142" s="64"/>
    </x:row>
    <x:row r="143">
      <x:c r="A143" s="19"/>
      <x:c r="B143" s="19"/>
      <x:c r="C143" s="19"/>
      <x:c r="D143" s="19"/>
      <x:c r="E143" s="19"/>
      <x:c r="F143" s="19"/>
      <x:c r="G143" s="19"/>
      <x:c r="H143" s="19"/>
      <x:c r="I143" s="19"/>
      <x:c r="J143" s="19"/>
      <x:c r="K143" s="19"/>
      <x:c r="L143" s="19"/>
      <x:c r="M143" s="19"/>
      <x:c r="N143" s="64"/>
      <x:c r="O143" s="64"/>
      <x:c r="P143" s="64"/>
      <x:c r="Q143" s="64"/>
      <x:c r="R143" s="64"/>
      <x:c r="S143" s="64"/>
      <x:c r="T143" s="64"/>
      <x:c r="U143" s="64"/>
      <x:c r="V143" s="64"/>
      <x:c r="W143" s="64"/>
      <x:c r="X143" s="64"/>
      <x:c r="Y143" s="64"/>
      <x:c r="Z143" s="64"/>
      <x:c r="AA143" s="64"/>
      <x:c r="AB143" s="64"/>
    </x:row>
    <x:row r="144">
      <x:c r="A144" s="19"/>
      <x:c r="B144" s="19"/>
      <x:c r="C144" s="19"/>
      <x:c r="D144" s="19"/>
      <x:c r="E144" s="19"/>
      <x:c r="F144" s="19"/>
      <x:c r="G144" s="19"/>
      <x:c r="H144" s="19"/>
      <x:c r="I144" s="19"/>
      <x:c r="J144" s="19"/>
      <x:c r="K144" s="19"/>
      <x:c r="L144" s="19"/>
      <x:c r="M144" s="19"/>
      <x:c r="N144" s="64"/>
      <x:c r="O144" s="64"/>
      <x:c r="P144" s="64"/>
      <x:c r="Q144" s="64"/>
      <x:c r="R144" s="64"/>
      <x:c r="S144" s="64"/>
      <x:c r="T144" s="64"/>
      <x:c r="U144" s="64"/>
      <x:c r="V144" s="64"/>
      <x:c r="W144" s="64"/>
      <x:c r="X144" s="64"/>
      <x:c r="Y144" s="64"/>
      <x:c r="Z144" s="64"/>
      <x:c r="AA144" s="64"/>
      <x:c r="AB144" s="64"/>
    </x:row>
    <x:row r="145">
      <x:c r="A145" s="19"/>
      <x:c r="B145" s="19"/>
      <x:c r="C145" s="19"/>
      <x:c r="D145" s="19"/>
      <x:c r="E145" s="19"/>
      <x:c r="F145" s="19"/>
      <x:c r="G145" s="19"/>
      <x:c r="H145" s="19"/>
      <x:c r="I145" s="19"/>
      <x:c r="J145" s="19"/>
      <x:c r="K145" s="19"/>
      <x:c r="L145" s="19"/>
      <x:c r="M145" s="19"/>
      <x:c r="N145" s="64"/>
      <x:c r="O145" s="64"/>
      <x:c r="P145" s="64"/>
      <x:c r="Q145" s="64"/>
      <x:c r="R145" s="64"/>
      <x:c r="S145" s="64"/>
      <x:c r="T145" s="64"/>
      <x:c r="U145" s="64"/>
      <x:c r="V145" s="64"/>
      <x:c r="W145" s="64"/>
      <x:c r="X145" s="64"/>
      <x:c r="Y145" s="64"/>
      <x:c r="Z145" s="64"/>
      <x:c r="AA145" s="64"/>
      <x:c r="AB145" s="64"/>
    </x:row>
    <x:row r="146">
      <x:c r="A146" s="19"/>
      <x:c r="B146" s="19"/>
      <x:c r="C146" s="19"/>
      <x:c r="D146" s="19"/>
      <x:c r="E146" s="19"/>
      <x:c r="F146" s="19"/>
      <x:c r="G146" s="19"/>
      <x:c r="H146" s="19"/>
      <x:c r="I146" s="19"/>
      <x:c r="J146" s="19"/>
      <x:c r="K146" s="19"/>
      <x:c r="L146" s="19"/>
      <x:c r="M146" s="19"/>
      <x:c r="N146" s="64"/>
      <x:c r="O146" s="64"/>
      <x:c r="P146" s="64"/>
      <x:c r="Q146" s="64"/>
      <x:c r="R146" s="64"/>
      <x:c r="S146" s="64"/>
      <x:c r="T146" s="64"/>
      <x:c r="U146" s="64"/>
      <x:c r="V146" s="64"/>
      <x:c r="W146" s="64"/>
      <x:c r="X146" s="64"/>
      <x:c r="Y146" s="64"/>
      <x:c r="Z146" s="64"/>
      <x:c r="AA146" s="64"/>
      <x:c r="AB146" s="64"/>
    </x:row>
    <x:row r="147">
      <x:c r="A147" s="19"/>
      <x:c r="B147" s="19"/>
      <x:c r="C147" s="19"/>
      <x:c r="D147" s="19"/>
      <x:c r="E147" s="19"/>
      <x:c r="F147" s="19"/>
      <x:c r="G147" s="19"/>
      <x:c r="H147" s="19"/>
      <x:c r="I147" s="19"/>
      <x:c r="J147" s="19"/>
      <x:c r="K147" s="19"/>
      <x:c r="L147" s="19"/>
      <x:c r="M147" s="19"/>
      <x:c r="N147" s="64"/>
      <x:c r="O147" s="64"/>
      <x:c r="P147" s="64"/>
      <x:c r="Q147" s="64"/>
      <x:c r="R147" s="64"/>
      <x:c r="S147" s="64"/>
      <x:c r="T147" s="64"/>
      <x:c r="U147" s="64"/>
      <x:c r="V147" s="64"/>
      <x:c r="W147" s="64"/>
      <x:c r="X147" s="64"/>
      <x:c r="Y147" s="64"/>
      <x:c r="Z147" s="64"/>
      <x:c r="AA147" s="64"/>
      <x:c r="AB147" s="64"/>
    </x:row>
    <x:row r="148">
      <x:c r="A148" s="19"/>
      <x:c r="B148" s="19"/>
      <x:c r="C148" s="19"/>
      <x:c r="D148" s="19"/>
      <x:c r="E148" s="19"/>
      <x:c r="F148" s="19"/>
      <x:c r="G148" s="19"/>
      <x:c r="H148" s="19"/>
      <x:c r="I148" s="19"/>
      <x:c r="J148" s="19"/>
      <x:c r="K148" s="19"/>
      <x:c r="L148" s="19"/>
      <x:c r="M148" s="19"/>
      <x:c r="N148" s="64"/>
      <x:c r="O148" s="64"/>
      <x:c r="P148" s="64"/>
      <x:c r="Q148" s="64"/>
      <x:c r="R148" s="64"/>
      <x:c r="S148" s="64"/>
      <x:c r="T148" s="64"/>
      <x:c r="U148" s="64"/>
      <x:c r="V148" s="64"/>
      <x:c r="W148" s="64"/>
      <x:c r="X148" s="64"/>
      <x:c r="Y148" s="64"/>
      <x:c r="Z148" s="64"/>
      <x:c r="AA148" s="64"/>
      <x:c r="AB148" s="64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19"/>
      <x:c r="J149" s="19"/>
      <x:c r="K149" s="19"/>
      <x:c r="L149" s="19"/>
      <x:c r="M149" s="19"/>
      <x:c r="N149" s="64"/>
      <x:c r="O149" s="64"/>
      <x:c r="P149" s="64"/>
      <x:c r="Q149" s="64"/>
      <x:c r="R149" s="64"/>
      <x:c r="S149" s="64"/>
      <x:c r="T149" s="64"/>
      <x:c r="U149" s="64"/>
      <x:c r="V149" s="64"/>
      <x:c r="W149" s="64"/>
      <x:c r="X149" s="64"/>
      <x:c r="Y149" s="64"/>
      <x:c r="Z149" s="64"/>
      <x:c r="AA149" s="64"/>
      <x:c r="AB149" s="64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19"/>
      <x:c r="J150" s="19"/>
      <x:c r="K150" s="19"/>
      <x:c r="L150" s="19"/>
      <x:c r="M150" s="19"/>
      <x:c r="N150" s="64"/>
      <x:c r="O150" s="64"/>
      <x:c r="P150" s="64"/>
      <x:c r="Q150" s="64"/>
      <x:c r="R150" s="64"/>
      <x:c r="S150" s="64"/>
      <x:c r="T150" s="64"/>
      <x:c r="U150" s="64"/>
      <x:c r="V150" s="64"/>
      <x:c r="W150" s="64"/>
      <x:c r="X150" s="64"/>
      <x:c r="Y150" s="64"/>
      <x:c r="Z150" s="64"/>
      <x:c r="AA150" s="64"/>
      <x:c r="AB150" s="64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19"/>
      <x:c r="J151" s="19"/>
      <x:c r="K151" s="19"/>
      <x:c r="L151" s="19"/>
      <x:c r="M151" s="19"/>
      <x:c r="N151" s="64"/>
      <x:c r="O151" s="64"/>
      <x:c r="P151" s="64"/>
      <x:c r="Q151" s="64"/>
      <x:c r="R151" s="64"/>
      <x:c r="S151" s="64"/>
      <x:c r="T151" s="64"/>
      <x:c r="U151" s="64"/>
      <x:c r="V151" s="64"/>
      <x:c r="W151" s="64"/>
      <x:c r="X151" s="64"/>
      <x:c r="Y151" s="64"/>
      <x:c r="Z151" s="64"/>
      <x:c r="AA151" s="64"/>
      <x:c r="AB151" s="64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19"/>
      <x:c r="J152" s="19"/>
      <x:c r="K152" s="19"/>
      <x:c r="L152" s="19"/>
      <x:c r="M152" s="19"/>
      <x:c r="N152" s="64"/>
      <x:c r="O152" s="64"/>
      <x:c r="P152" s="64"/>
      <x:c r="Q152" s="64"/>
      <x:c r="R152" s="64"/>
      <x:c r="S152" s="64"/>
      <x:c r="T152" s="64"/>
      <x:c r="U152" s="64"/>
      <x:c r="V152" s="64"/>
      <x:c r="W152" s="64"/>
      <x:c r="X152" s="64"/>
      <x:c r="Y152" s="64"/>
      <x:c r="Z152" s="64"/>
      <x:c r="AA152" s="64"/>
      <x:c r="AB152" s="64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19"/>
      <x:c r="J153" s="19"/>
      <x:c r="K153" s="19"/>
      <x:c r="L153" s="19"/>
      <x:c r="M153" s="19"/>
      <x:c r="N153" s="64"/>
      <x:c r="O153" s="64"/>
      <x:c r="P153" s="64"/>
      <x:c r="Q153" s="64"/>
      <x:c r="R153" s="64"/>
      <x:c r="S153" s="64"/>
      <x:c r="T153" s="64"/>
      <x:c r="U153" s="64"/>
      <x:c r="V153" s="64"/>
      <x:c r="W153" s="64"/>
      <x:c r="X153" s="64"/>
      <x:c r="Y153" s="64"/>
      <x:c r="Z153" s="64"/>
      <x:c r="AA153" s="64"/>
      <x:c r="AB153" s="64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19"/>
      <x:c r="J154" s="19"/>
      <x:c r="K154" s="19"/>
      <x:c r="L154" s="19"/>
      <x:c r="M154" s="19"/>
      <x:c r="N154" s="64"/>
      <x:c r="O154" s="64"/>
      <x:c r="P154" s="64"/>
      <x:c r="Q154" s="64"/>
      <x:c r="R154" s="64"/>
      <x:c r="S154" s="64"/>
      <x:c r="T154" s="64"/>
      <x:c r="U154" s="64"/>
      <x:c r="V154" s="64"/>
      <x:c r="W154" s="64"/>
      <x:c r="X154" s="64"/>
      <x:c r="Y154" s="64"/>
      <x:c r="Z154" s="64"/>
      <x:c r="AA154" s="64"/>
      <x:c r="AB154" s="64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19"/>
      <x:c r="J155" s="19"/>
      <x:c r="K155" s="19"/>
      <x:c r="L155" s="19"/>
      <x:c r="M155" s="19"/>
      <x:c r="N155" s="64"/>
      <x:c r="O155" s="64"/>
      <x:c r="P155" s="64"/>
      <x:c r="Q155" s="64"/>
      <x:c r="R155" s="64"/>
      <x:c r="S155" s="64"/>
      <x:c r="T155" s="64"/>
      <x:c r="U155" s="64"/>
      <x:c r="V155" s="64"/>
      <x:c r="W155" s="64"/>
      <x:c r="X155" s="64"/>
      <x:c r="Y155" s="64"/>
      <x:c r="Z155" s="64"/>
      <x:c r="AA155" s="64"/>
      <x:c r="AB155" s="64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19"/>
      <x:c r="J156" s="19"/>
      <x:c r="K156" s="19"/>
      <x:c r="L156" s="19"/>
      <x:c r="M156" s="19"/>
      <x:c r="N156" s="64"/>
      <x:c r="O156" s="64"/>
      <x:c r="P156" s="64"/>
      <x:c r="Q156" s="64"/>
      <x:c r="R156" s="64"/>
      <x:c r="S156" s="64"/>
      <x:c r="T156" s="64"/>
      <x:c r="U156" s="64"/>
      <x:c r="V156" s="64"/>
      <x:c r="W156" s="64"/>
      <x:c r="X156" s="64"/>
      <x:c r="Y156" s="64"/>
      <x:c r="Z156" s="64"/>
      <x:c r="AA156" s="64"/>
      <x:c r="AB156" s="64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19"/>
      <x:c r="J157" s="19"/>
      <x:c r="K157" s="19"/>
      <x:c r="L157" s="19"/>
      <x:c r="M157" s="19"/>
      <x:c r="N157" s="64"/>
      <x:c r="O157" s="64"/>
      <x:c r="P157" s="64"/>
      <x:c r="Q157" s="64"/>
      <x:c r="R157" s="64"/>
      <x:c r="S157" s="64"/>
      <x:c r="T157" s="64"/>
      <x:c r="U157" s="64"/>
      <x:c r="V157" s="64"/>
      <x:c r="W157" s="64"/>
      <x:c r="X157" s="64"/>
      <x:c r="Y157" s="64"/>
      <x:c r="Z157" s="64"/>
      <x:c r="AA157" s="64"/>
      <x:c r="AB157" s="64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19"/>
      <x:c r="J158" s="19"/>
      <x:c r="K158" s="19"/>
      <x:c r="L158" s="19"/>
      <x:c r="M158" s="19"/>
      <x:c r="N158" s="64"/>
      <x:c r="O158" s="64"/>
      <x:c r="P158" s="64"/>
      <x:c r="Q158" s="64"/>
      <x:c r="R158" s="64"/>
      <x:c r="S158" s="64"/>
      <x:c r="T158" s="64"/>
      <x:c r="U158" s="64"/>
      <x:c r="V158" s="64"/>
      <x:c r="W158" s="64"/>
      <x:c r="X158" s="64"/>
      <x:c r="Y158" s="64"/>
      <x:c r="Z158" s="64"/>
      <x:c r="AA158" s="64"/>
      <x:c r="AB158" s="64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19"/>
      <x:c r="J159" s="19"/>
      <x:c r="K159" s="19"/>
      <x:c r="L159" s="19"/>
      <x:c r="M159" s="19"/>
      <x:c r="N159" s="64"/>
      <x:c r="O159" s="64"/>
      <x:c r="P159" s="64"/>
      <x:c r="Q159" s="64"/>
      <x:c r="R159" s="64"/>
      <x:c r="S159" s="64"/>
      <x:c r="T159" s="64"/>
      <x:c r="U159" s="64"/>
      <x:c r="V159" s="64"/>
      <x:c r="W159" s="64"/>
      <x:c r="X159" s="64"/>
      <x:c r="Y159" s="64"/>
      <x:c r="Z159" s="64"/>
      <x:c r="AA159" s="64"/>
      <x:c r="AB159" s="64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19"/>
      <x:c r="M160" s="19"/>
      <x:c r="N160" s="64"/>
      <x:c r="O160" s="64"/>
      <x:c r="P160" s="64"/>
      <x:c r="Q160" s="64"/>
      <x:c r="R160" s="64"/>
      <x:c r="S160" s="64"/>
      <x:c r="T160" s="64"/>
      <x:c r="U160" s="64"/>
      <x:c r="V160" s="64"/>
      <x:c r="W160" s="64"/>
      <x:c r="X160" s="64"/>
      <x:c r="Y160" s="64"/>
      <x:c r="Z160" s="64"/>
      <x:c r="AA160" s="64"/>
      <x:c r="AB160" s="64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19"/>
      <x:c r="J161" s="19"/>
      <x:c r="K161" s="19"/>
      <x:c r="L161" s="19"/>
      <x:c r="M161" s="19"/>
      <x:c r="N161" s="64"/>
      <x:c r="O161" s="64"/>
      <x:c r="P161" s="64"/>
      <x:c r="Q161" s="64"/>
      <x:c r="R161" s="64"/>
      <x:c r="S161" s="64"/>
      <x:c r="T161" s="64"/>
      <x:c r="U161" s="64"/>
      <x:c r="V161" s="64"/>
      <x:c r="W161" s="64"/>
      <x:c r="X161" s="64"/>
      <x:c r="Y161" s="64"/>
      <x:c r="Z161" s="64"/>
      <x:c r="AA161" s="64"/>
      <x:c r="AB161" s="64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19"/>
      <x:c r="J162" s="19"/>
      <x:c r="K162" s="19"/>
      <x:c r="L162" s="19"/>
      <x:c r="M162" s="19"/>
      <x:c r="N162" s="64"/>
      <x:c r="O162" s="64"/>
      <x:c r="P162" s="64"/>
      <x:c r="Q162" s="64"/>
      <x:c r="R162" s="64"/>
      <x:c r="S162" s="64"/>
      <x:c r="T162" s="64"/>
      <x:c r="U162" s="64"/>
      <x:c r="V162" s="64"/>
      <x:c r="W162" s="64"/>
      <x:c r="X162" s="64"/>
      <x:c r="Y162" s="64"/>
      <x:c r="Z162" s="64"/>
      <x:c r="AA162" s="64"/>
      <x:c r="AB162" s="64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19"/>
      <x:c r="J163" s="19"/>
      <x:c r="K163" s="19"/>
      <x:c r="L163" s="19"/>
      <x:c r="M163" s="19"/>
      <x:c r="N163" s="64"/>
      <x:c r="O163" s="64"/>
      <x:c r="P163" s="64"/>
      <x:c r="Q163" s="64"/>
      <x:c r="R163" s="64"/>
      <x:c r="S163" s="64"/>
      <x:c r="T163" s="64"/>
      <x:c r="U163" s="64"/>
      <x:c r="V163" s="64"/>
      <x:c r="W163" s="64"/>
      <x:c r="X163" s="64"/>
      <x:c r="Y163" s="64"/>
      <x:c r="Z163" s="64"/>
      <x:c r="AA163" s="64"/>
      <x:c r="AB163" s="64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19"/>
      <x:c r="J164" s="19"/>
      <x:c r="K164" s="19"/>
      <x:c r="L164" s="19"/>
      <x:c r="M164" s="19"/>
      <x:c r="N164" s="64"/>
      <x:c r="O164" s="64"/>
      <x:c r="P164" s="64"/>
      <x:c r="Q164" s="64"/>
      <x:c r="R164" s="64"/>
      <x:c r="S164" s="64"/>
      <x:c r="T164" s="64"/>
      <x:c r="U164" s="64"/>
      <x:c r="V164" s="64"/>
      <x:c r="W164" s="64"/>
      <x:c r="X164" s="64"/>
      <x:c r="Y164" s="64"/>
      <x:c r="Z164" s="64"/>
      <x:c r="AA164" s="64"/>
      <x:c r="AB164" s="64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19"/>
      <x:c r="J165" s="19"/>
      <x:c r="K165" s="19"/>
      <x:c r="L165" s="19"/>
      <x:c r="M165" s="19"/>
      <x:c r="N165" s="64"/>
      <x:c r="O165" s="64"/>
      <x:c r="P165" s="64"/>
      <x:c r="Q165" s="64"/>
      <x:c r="R165" s="64"/>
      <x:c r="S165" s="64"/>
      <x:c r="T165" s="64"/>
      <x:c r="U165" s="64"/>
      <x:c r="V165" s="64"/>
      <x:c r="W165" s="64"/>
      <x:c r="X165" s="64"/>
      <x:c r="Y165" s="64"/>
      <x:c r="Z165" s="64"/>
      <x:c r="AA165" s="64"/>
      <x:c r="AB165" s="64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19"/>
      <x:c r="J166" s="19"/>
      <x:c r="K166" s="19"/>
      <x:c r="L166" s="19"/>
      <x:c r="M166" s="19"/>
      <x:c r="N166" s="64"/>
      <x:c r="O166" s="64"/>
      <x:c r="P166" s="64"/>
      <x:c r="Q166" s="64"/>
      <x:c r="R166" s="64"/>
      <x:c r="S166" s="64"/>
      <x:c r="T166" s="64"/>
      <x:c r="U166" s="64"/>
      <x:c r="V166" s="64"/>
      <x:c r="W166" s="64"/>
      <x:c r="X166" s="64"/>
      <x:c r="Y166" s="64"/>
      <x:c r="Z166" s="64"/>
      <x:c r="AA166" s="64"/>
      <x:c r="AB166" s="64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19"/>
      <x:c r="J167" s="19"/>
      <x:c r="K167" s="19"/>
      <x:c r="L167" s="19"/>
      <x:c r="M167" s="19"/>
      <x:c r="N167" s="64"/>
      <x:c r="O167" s="64"/>
      <x:c r="P167" s="64"/>
      <x:c r="Q167" s="64"/>
      <x:c r="R167" s="64"/>
      <x:c r="S167" s="64"/>
      <x:c r="T167" s="64"/>
      <x:c r="U167" s="64"/>
      <x:c r="V167" s="64"/>
      <x:c r="W167" s="64"/>
      <x:c r="X167" s="64"/>
      <x:c r="Y167" s="64"/>
      <x:c r="Z167" s="64"/>
      <x:c r="AA167" s="64"/>
      <x:c r="AB167" s="64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19"/>
      <x:c r="J168" s="19"/>
      <x:c r="K168" s="19"/>
      <x:c r="L168" s="19"/>
      <x:c r="M168" s="19"/>
      <x:c r="N168" s="64"/>
      <x:c r="O168" s="64"/>
      <x:c r="P168" s="64"/>
      <x:c r="Q168" s="64"/>
      <x:c r="R168" s="64"/>
      <x:c r="S168" s="64"/>
      <x:c r="T168" s="64"/>
      <x:c r="U168" s="64"/>
      <x:c r="V168" s="64"/>
      <x:c r="W168" s="64"/>
      <x:c r="X168" s="64"/>
      <x:c r="Y168" s="64"/>
      <x:c r="Z168" s="64"/>
      <x:c r="AA168" s="64"/>
      <x:c r="AB168" s="64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19"/>
      <x:c r="J169" s="19"/>
      <x:c r="K169" s="19"/>
      <x:c r="L169" s="19"/>
      <x:c r="M169" s="19"/>
      <x:c r="N169" s="64"/>
      <x:c r="O169" s="64"/>
      <x:c r="P169" s="64"/>
      <x:c r="Q169" s="64"/>
      <x:c r="R169" s="64"/>
      <x:c r="S169" s="64"/>
      <x:c r="T169" s="64"/>
      <x:c r="U169" s="64"/>
      <x:c r="V169" s="64"/>
      <x:c r="W169" s="64"/>
      <x:c r="X169" s="64"/>
      <x:c r="Y169" s="64"/>
      <x:c r="Z169" s="64"/>
      <x:c r="AA169" s="64"/>
      <x:c r="AB169" s="64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19"/>
      <x:c r="J170" s="19"/>
      <x:c r="K170" s="19"/>
      <x:c r="L170" s="19"/>
      <x:c r="M170" s="19"/>
      <x:c r="N170" s="64"/>
      <x:c r="O170" s="64"/>
      <x:c r="P170" s="64"/>
      <x:c r="Q170" s="64"/>
      <x:c r="R170" s="64"/>
      <x:c r="S170" s="64"/>
      <x:c r="T170" s="64"/>
      <x:c r="U170" s="64"/>
      <x:c r="V170" s="64"/>
      <x:c r="W170" s="64"/>
      <x:c r="X170" s="64"/>
      <x:c r="Y170" s="64"/>
      <x:c r="Z170" s="64"/>
      <x:c r="AA170" s="64"/>
      <x:c r="AB170" s="64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19"/>
      <x:c r="J171" s="19"/>
      <x:c r="K171" s="19"/>
      <x:c r="L171" s="19"/>
      <x:c r="M171" s="19"/>
      <x:c r="N171" s="64"/>
      <x:c r="O171" s="64"/>
      <x:c r="P171" s="64"/>
      <x:c r="Q171" s="64"/>
      <x:c r="R171" s="64"/>
      <x:c r="S171" s="64"/>
      <x:c r="T171" s="64"/>
      <x:c r="U171" s="64"/>
      <x:c r="V171" s="64"/>
      <x:c r="W171" s="64"/>
      <x:c r="X171" s="64"/>
      <x:c r="Y171" s="64"/>
      <x:c r="Z171" s="64"/>
      <x:c r="AA171" s="64"/>
      <x:c r="AB171" s="64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19"/>
      <x:c r="J172" s="19"/>
      <x:c r="K172" s="19"/>
      <x:c r="L172" s="19"/>
      <x:c r="M172" s="19"/>
      <x:c r="N172" s="64"/>
      <x:c r="O172" s="64"/>
      <x:c r="P172" s="64"/>
      <x:c r="Q172" s="64"/>
      <x:c r="R172" s="64"/>
      <x:c r="S172" s="64"/>
      <x:c r="T172" s="64"/>
      <x:c r="U172" s="64"/>
      <x:c r="V172" s="64"/>
      <x:c r="W172" s="64"/>
      <x:c r="X172" s="64"/>
      <x:c r="Y172" s="64"/>
      <x:c r="Z172" s="64"/>
      <x:c r="AA172" s="64"/>
      <x:c r="AB172" s="64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19"/>
      <x:c r="J173" s="19"/>
      <x:c r="K173" s="19"/>
      <x:c r="L173" s="19"/>
      <x:c r="M173" s="19"/>
      <x:c r="N173" s="64"/>
      <x:c r="O173" s="64"/>
      <x:c r="P173" s="64"/>
      <x:c r="Q173" s="64"/>
      <x:c r="R173" s="64"/>
      <x:c r="S173" s="64"/>
      <x:c r="T173" s="64"/>
      <x:c r="U173" s="64"/>
      <x:c r="V173" s="64"/>
      <x:c r="W173" s="64"/>
      <x:c r="X173" s="64"/>
      <x:c r="Y173" s="64"/>
      <x:c r="Z173" s="64"/>
      <x:c r="AA173" s="64"/>
      <x:c r="AB173" s="64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19"/>
      <x:c r="J174" s="19"/>
      <x:c r="K174" s="19"/>
      <x:c r="L174" s="19"/>
      <x:c r="M174" s="19"/>
      <x:c r="N174" s="64"/>
      <x:c r="O174" s="64"/>
      <x:c r="P174" s="64"/>
      <x:c r="Q174" s="64"/>
      <x:c r="R174" s="64"/>
      <x:c r="S174" s="64"/>
      <x:c r="T174" s="64"/>
      <x:c r="U174" s="64"/>
      <x:c r="V174" s="64"/>
      <x:c r="W174" s="64"/>
      <x:c r="X174" s="64"/>
      <x:c r="Y174" s="64"/>
      <x:c r="Z174" s="64"/>
      <x:c r="AA174" s="64"/>
      <x:c r="AB174" s="64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19"/>
      <x:c r="J175" s="19"/>
      <x:c r="K175" s="19"/>
      <x:c r="L175" s="19"/>
      <x:c r="M175" s="19"/>
      <x:c r="N175" s="64"/>
      <x:c r="O175" s="64"/>
      <x:c r="P175" s="64"/>
      <x:c r="Q175" s="64"/>
      <x:c r="R175" s="64"/>
      <x:c r="S175" s="64"/>
      <x:c r="T175" s="64"/>
      <x:c r="U175" s="64"/>
      <x:c r="V175" s="64"/>
      <x:c r="W175" s="64"/>
      <x:c r="X175" s="64"/>
      <x:c r="Y175" s="64"/>
      <x:c r="Z175" s="64"/>
      <x:c r="AA175" s="64"/>
      <x:c r="AB175" s="64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19"/>
      <x:c r="J176" s="19"/>
      <x:c r="K176" s="19"/>
      <x:c r="L176" s="19"/>
      <x:c r="M176" s="19"/>
      <x:c r="N176" s="64"/>
      <x:c r="O176" s="64"/>
      <x:c r="P176" s="64"/>
      <x:c r="Q176" s="64"/>
      <x:c r="R176" s="64"/>
      <x:c r="S176" s="64"/>
      <x:c r="T176" s="64"/>
      <x:c r="U176" s="64"/>
      <x:c r="V176" s="64"/>
      <x:c r="W176" s="64"/>
      <x:c r="X176" s="64"/>
      <x:c r="Y176" s="64"/>
      <x:c r="Z176" s="64"/>
      <x:c r="AA176" s="64"/>
      <x:c r="AB176" s="64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19"/>
      <x:c r="J177" s="19"/>
      <x:c r="K177" s="19"/>
      <x:c r="L177" s="19"/>
      <x:c r="M177" s="19"/>
      <x:c r="N177" s="64"/>
      <x:c r="O177" s="64"/>
      <x:c r="P177" s="64"/>
      <x:c r="Q177" s="64"/>
      <x:c r="R177" s="64"/>
      <x:c r="S177" s="64"/>
      <x:c r="T177" s="64"/>
      <x:c r="U177" s="64"/>
      <x:c r="V177" s="64"/>
      <x:c r="W177" s="64"/>
      <x:c r="X177" s="64"/>
      <x:c r="Y177" s="64"/>
      <x:c r="Z177" s="64"/>
      <x:c r="AA177" s="64"/>
      <x:c r="AB177" s="64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19"/>
      <x:c r="J178" s="19"/>
      <x:c r="K178" s="19"/>
      <x:c r="L178" s="19"/>
      <x:c r="M178" s="19"/>
      <x:c r="N178" s="64"/>
      <x:c r="O178" s="64"/>
      <x:c r="P178" s="64"/>
      <x:c r="Q178" s="64"/>
      <x:c r="R178" s="64"/>
      <x:c r="S178" s="64"/>
      <x:c r="T178" s="64"/>
      <x:c r="U178" s="64"/>
      <x:c r="V178" s="64"/>
      <x:c r="W178" s="64"/>
      <x:c r="X178" s="64"/>
      <x:c r="Y178" s="64"/>
      <x:c r="Z178" s="64"/>
      <x:c r="AA178" s="64"/>
      <x:c r="AB178" s="64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19"/>
      <x:c r="J179" s="19"/>
      <x:c r="K179" s="19"/>
      <x:c r="L179" s="19"/>
      <x:c r="M179" s="19"/>
      <x:c r="N179" s="64"/>
      <x:c r="O179" s="64"/>
      <x:c r="P179" s="64"/>
      <x:c r="Q179" s="64"/>
      <x:c r="R179" s="64"/>
      <x:c r="S179" s="64"/>
      <x:c r="T179" s="64"/>
      <x:c r="U179" s="64"/>
      <x:c r="V179" s="64"/>
      <x:c r="W179" s="64"/>
      <x:c r="X179" s="64"/>
      <x:c r="Y179" s="64"/>
      <x:c r="Z179" s="64"/>
      <x:c r="AA179" s="64"/>
      <x:c r="AB179" s="64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19"/>
      <x:c r="J180" s="19"/>
      <x:c r="K180" s="19"/>
      <x:c r="L180" s="19"/>
      <x:c r="M180" s="19"/>
      <x:c r="N180" s="64"/>
      <x:c r="O180" s="64"/>
      <x:c r="P180" s="64"/>
      <x:c r="Q180" s="64"/>
      <x:c r="R180" s="64"/>
      <x:c r="S180" s="64"/>
      <x:c r="T180" s="64"/>
      <x:c r="U180" s="64"/>
      <x:c r="V180" s="64"/>
      <x:c r="W180" s="64"/>
      <x:c r="X180" s="64"/>
      <x:c r="Y180" s="64"/>
      <x:c r="Z180" s="64"/>
      <x:c r="AA180" s="64"/>
      <x:c r="AB180" s="64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19"/>
      <x:c r="J181" s="19"/>
      <x:c r="K181" s="19"/>
      <x:c r="L181" s="19"/>
      <x:c r="M181" s="19"/>
      <x:c r="N181" s="64"/>
      <x:c r="O181" s="64"/>
      <x:c r="P181" s="64"/>
      <x:c r="Q181" s="64"/>
      <x:c r="R181" s="64"/>
      <x:c r="S181" s="64"/>
      <x:c r="T181" s="64"/>
      <x:c r="U181" s="64"/>
      <x:c r="V181" s="64"/>
      <x:c r="W181" s="64"/>
      <x:c r="X181" s="64"/>
      <x:c r="Y181" s="64"/>
      <x:c r="Z181" s="64"/>
      <x:c r="AA181" s="64"/>
      <x:c r="AB181" s="64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19"/>
      <x:c r="J182" s="19"/>
      <x:c r="K182" s="19"/>
      <x:c r="L182" s="19"/>
      <x:c r="M182" s="19"/>
      <x:c r="N182" s="64"/>
      <x:c r="O182" s="64"/>
      <x:c r="P182" s="64"/>
      <x:c r="Q182" s="64"/>
      <x:c r="R182" s="64"/>
      <x:c r="S182" s="64"/>
      <x:c r="T182" s="64"/>
      <x:c r="U182" s="64"/>
      <x:c r="V182" s="64"/>
      <x:c r="W182" s="64"/>
      <x:c r="X182" s="64"/>
      <x:c r="Y182" s="64"/>
      <x:c r="Z182" s="64"/>
      <x:c r="AA182" s="64"/>
      <x:c r="AB182" s="64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19"/>
      <x:c r="J183" s="19"/>
      <x:c r="K183" s="19"/>
      <x:c r="L183" s="19"/>
      <x:c r="M183" s="19"/>
      <x:c r="N183" s="64"/>
      <x:c r="O183" s="64"/>
      <x:c r="P183" s="64"/>
      <x:c r="Q183" s="64"/>
      <x:c r="R183" s="64"/>
      <x:c r="S183" s="64"/>
      <x:c r="T183" s="64"/>
      <x:c r="U183" s="64"/>
      <x:c r="V183" s="64"/>
      <x:c r="W183" s="64"/>
      <x:c r="X183" s="64"/>
      <x:c r="Y183" s="64"/>
      <x:c r="Z183" s="64"/>
      <x:c r="AA183" s="64"/>
      <x:c r="AB183" s="64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19"/>
      <x:c r="J184" s="19"/>
      <x:c r="K184" s="19"/>
      <x:c r="L184" s="19"/>
      <x:c r="M184" s="19"/>
      <x:c r="N184" s="64"/>
      <x:c r="O184" s="64"/>
      <x:c r="P184" s="64"/>
      <x:c r="Q184" s="64"/>
      <x:c r="R184" s="64"/>
      <x:c r="S184" s="64"/>
      <x:c r="T184" s="64"/>
      <x:c r="U184" s="64"/>
      <x:c r="V184" s="64"/>
      <x:c r="W184" s="64"/>
      <x:c r="X184" s="64"/>
      <x:c r="Y184" s="64"/>
      <x:c r="Z184" s="64"/>
      <x:c r="AA184" s="64"/>
      <x:c r="AB184" s="64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19"/>
      <x:c r="J185" s="19"/>
      <x:c r="K185" s="19"/>
      <x:c r="L185" s="19"/>
      <x:c r="M185" s="19"/>
      <x:c r="N185" s="64"/>
      <x:c r="O185" s="64"/>
      <x:c r="P185" s="64"/>
      <x:c r="Q185" s="64"/>
      <x:c r="R185" s="64"/>
      <x:c r="S185" s="64"/>
      <x:c r="T185" s="64"/>
      <x:c r="U185" s="64"/>
      <x:c r="V185" s="64"/>
      <x:c r="W185" s="64"/>
      <x:c r="X185" s="64"/>
      <x:c r="Y185" s="64"/>
      <x:c r="Z185" s="64"/>
      <x:c r="AA185" s="64"/>
      <x:c r="AB185" s="64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19"/>
      <x:c r="J186" s="19"/>
      <x:c r="K186" s="19"/>
      <x:c r="L186" s="19"/>
      <x:c r="M186" s="19"/>
      <x:c r="N186" s="64"/>
      <x:c r="O186" s="64"/>
      <x:c r="P186" s="64"/>
      <x:c r="Q186" s="64"/>
      <x:c r="R186" s="64"/>
      <x:c r="S186" s="64"/>
      <x:c r="T186" s="64"/>
      <x:c r="U186" s="64"/>
      <x:c r="V186" s="64"/>
      <x:c r="W186" s="64"/>
      <x:c r="X186" s="64"/>
      <x:c r="Y186" s="64"/>
      <x:c r="Z186" s="64"/>
      <x:c r="AA186" s="64"/>
      <x:c r="AB186" s="64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19"/>
      <x:c r="J187" s="19"/>
      <x:c r="K187" s="19"/>
      <x:c r="L187" s="19"/>
      <x:c r="M187" s="19"/>
      <x:c r="N187" s="64"/>
      <x:c r="O187" s="64"/>
      <x:c r="P187" s="64"/>
      <x:c r="Q187" s="64"/>
      <x:c r="R187" s="64"/>
      <x:c r="S187" s="64"/>
      <x:c r="T187" s="64"/>
      <x:c r="U187" s="64"/>
      <x:c r="V187" s="64"/>
      <x:c r="W187" s="64"/>
      <x:c r="X187" s="64"/>
      <x:c r="Y187" s="64"/>
      <x:c r="Z187" s="64"/>
      <x:c r="AA187" s="64"/>
      <x:c r="AB187" s="64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19"/>
      <x:c r="J188" s="19"/>
      <x:c r="K188" s="19"/>
      <x:c r="L188" s="19"/>
      <x:c r="M188" s="19"/>
      <x:c r="N188" s="64"/>
      <x:c r="O188" s="64"/>
      <x:c r="P188" s="64"/>
      <x:c r="Q188" s="64"/>
      <x:c r="R188" s="64"/>
      <x:c r="S188" s="64"/>
      <x:c r="T188" s="64"/>
      <x:c r="U188" s="64"/>
      <x:c r="V188" s="64"/>
      <x:c r="W188" s="64"/>
      <x:c r="X188" s="64"/>
      <x:c r="Y188" s="64"/>
      <x:c r="Z188" s="64"/>
      <x:c r="AA188" s="64"/>
      <x:c r="AB188" s="64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19"/>
      <x:c r="J189" s="19"/>
      <x:c r="K189" s="19"/>
      <x:c r="L189" s="19"/>
      <x:c r="M189" s="19"/>
      <x:c r="N189" s="64"/>
      <x:c r="O189" s="64"/>
      <x:c r="P189" s="64"/>
      <x:c r="Q189" s="64"/>
      <x:c r="R189" s="64"/>
      <x:c r="S189" s="64"/>
      <x:c r="T189" s="64"/>
      <x:c r="U189" s="64"/>
      <x:c r="V189" s="64"/>
      <x:c r="W189" s="64"/>
      <x:c r="X189" s="64"/>
      <x:c r="Y189" s="64"/>
      <x:c r="Z189" s="64"/>
      <x:c r="AA189" s="64"/>
      <x:c r="AB189" s="64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19"/>
      <x:c r="L190" s="19"/>
      <x:c r="M190" s="19"/>
      <x:c r="N190" s="64"/>
      <x:c r="O190" s="64"/>
      <x:c r="P190" s="64"/>
      <x:c r="Q190" s="64"/>
      <x:c r="R190" s="64"/>
      <x:c r="S190" s="64"/>
      <x:c r="T190" s="64"/>
      <x:c r="U190" s="64"/>
      <x:c r="V190" s="64"/>
      <x:c r="W190" s="64"/>
      <x:c r="X190" s="64"/>
      <x:c r="Y190" s="64"/>
      <x:c r="Z190" s="64"/>
      <x:c r="AA190" s="64"/>
      <x:c r="AB190" s="64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19"/>
      <x:c r="L191" s="19"/>
      <x:c r="M191" s="19"/>
      <x:c r="N191" s="64"/>
      <x:c r="O191" s="64"/>
      <x:c r="P191" s="64"/>
      <x:c r="Q191" s="64"/>
      <x:c r="R191" s="64"/>
      <x:c r="S191" s="64"/>
      <x:c r="T191" s="64"/>
      <x:c r="U191" s="64"/>
      <x:c r="V191" s="64"/>
      <x:c r="W191" s="64"/>
      <x:c r="X191" s="64"/>
      <x:c r="Y191" s="64"/>
      <x:c r="Z191" s="64"/>
      <x:c r="AA191" s="64"/>
      <x:c r="AB191" s="64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19"/>
      <x:c r="L192" s="19"/>
      <x:c r="M192" s="19"/>
      <x:c r="N192" s="64"/>
      <x:c r="O192" s="64"/>
      <x:c r="P192" s="64"/>
      <x:c r="Q192" s="64"/>
      <x:c r="R192" s="64"/>
      <x:c r="S192" s="64"/>
      <x:c r="T192" s="64"/>
      <x:c r="U192" s="64"/>
      <x:c r="V192" s="64"/>
      <x:c r="W192" s="64"/>
      <x:c r="X192" s="64"/>
      <x:c r="Y192" s="64"/>
      <x:c r="Z192" s="64"/>
      <x:c r="AA192" s="64"/>
      <x:c r="AB192" s="64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19"/>
      <x:c r="L193" s="19"/>
      <x:c r="M193" s="19"/>
      <x:c r="N193" s="64"/>
      <x:c r="O193" s="64"/>
      <x:c r="P193" s="64"/>
      <x:c r="Q193" s="64"/>
      <x:c r="R193" s="64"/>
      <x:c r="S193" s="64"/>
      <x:c r="T193" s="64"/>
      <x:c r="U193" s="64"/>
      <x:c r="V193" s="64"/>
      <x:c r="W193" s="64"/>
      <x:c r="X193" s="64"/>
      <x:c r="Y193" s="64"/>
      <x:c r="Z193" s="64"/>
      <x:c r="AA193" s="64"/>
      <x:c r="AB193" s="64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19"/>
      <x:c r="L194" s="19"/>
      <x:c r="M194" s="19"/>
      <x:c r="N194" s="64"/>
      <x:c r="O194" s="64"/>
      <x:c r="P194" s="64"/>
      <x:c r="Q194" s="64"/>
      <x:c r="R194" s="64"/>
      <x:c r="S194" s="64"/>
      <x:c r="T194" s="64"/>
      <x:c r="U194" s="64"/>
      <x:c r="V194" s="64"/>
      <x:c r="W194" s="64"/>
      <x:c r="X194" s="64"/>
      <x:c r="Y194" s="64"/>
      <x:c r="Z194" s="64"/>
      <x:c r="AA194" s="64"/>
      <x:c r="AB194" s="64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19"/>
      <x:c r="L195" s="19"/>
      <x:c r="M195" s="19"/>
      <x:c r="N195" s="64"/>
      <x:c r="O195" s="64"/>
      <x:c r="P195" s="64"/>
      <x:c r="Q195" s="64"/>
      <x:c r="R195" s="64"/>
      <x:c r="S195" s="64"/>
      <x:c r="T195" s="64"/>
      <x:c r="U195" s="64"/>
      <x:c r="V195" s="64"/>
      <x:c r="W195" s="64"/>
      <x:c r="X195" s="64"/>
      <x:c r="Y195" s="64"/>
      <x:c r="Z195" s="64"/>
      <x:c r="AA195" s="64"/>
      <x:c r="AB195" s="64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19"/>
      <x:c r="L196" s="19"/>
      <x:c r="M196" s="19"/>
      <x:c r="N196" s="64"/>
      <x:c r="O196" s="64"/>
      <x:c r="P196" s="64"/>
      <x:c r="Q196" s="64"/>
      <x:c r="R196" s="64"/>
      <x:c r="S196" s="64"/>
      <x:c r="T196" s="64"/>
      <x:c r="U196" s="64"/>
      <x:c r="V196" s="64"/>
      <x:c r="W196" s="64"/>
      <x:c r="X196" s="64"/>
      <x:c r="Y196" s="64"/>
      <x:c r="Z196" s="64"/>
      <x:c r="AA196" s="64"/>
      <x:c r="AB196" s="64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19"/>
      <x:c r="L197" s="19"/>
      <x:c r="M197" s="19"/>
      <x:c r="N197" s="64"/>
      <x:c r="O197" s="64"/>
      <x:c r="P197" s="64"/>
      <x:c r="Q197" s="64"/>
      <x:c r="R197" s="64"/>
      <x:c r="S197" s="64"/>
      <x:c r="T197" s="64"/>
      <x:c r="U197" s="64"/>
      <x:c r="V197" s="64"/>
      <x:c r="W197" s="64"/>
      <x:c r="X197" s="64"/>
      <x:c r="Y197" s="64"/>
      <x:c r="Z197" s="64"/>
      <x:c r="AA197" s="64"/>
      <x:c r="AB197" s="64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19"/>
      <x:c r="L198" s="19"/>
      <x:c r="M198" s="19"/>
      <x:c r="N198" s="64"/>
      <x:c r="O198" s="64"/>
      <x:c r="P198" s="64"/>
      <x:c r="Q198" s="64"/>
      <x:c r="R198" s="64"/>
      <x:c r="S198" s="64"/>
      <x:c r="T198" s="64"/>
      <x:c r="U198" s="64"/>
      <x:c r="V198" s="64"/>
      <x:c r="W198" s="64"/>
      <x:c r="X198" s="64"/>
      <x:c r="Y198" s="64"/>
      <x:c r="Z198" s="64"/>
      <x:c r="AA198" s="64"/>
      <x:c r="AB198" s="64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19"/>
      <x:c r="L199" s="19"/>
      <x:c r="M199" s="19"/>
      <x:c r="N199" s="64"/>
      <x:c r="O199" s="64"/>
      <x:c r="P199" s="64"/>
      <x:c r="Q199" s="64"/>
      <x:c r="R199" s="64"/>
      <x:c r="S199" s="64"/>
      <x:c r="T199" s="64"/>
      <x:c r="U199" s="64"/>
      <x:c r="V199" s="64"/>
      <x:c r="W199" s="64"/>
      <x:c r="X199" s="64"/>
      <x:c r="Y199" s="64"/>
      <x:c r="Z199" s="64"/>
      <x:c r="AA199" s="64"/>
      <x:c r="AB199" s="64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19"/>
      <x:c r="L200" s="19"/>
      <x:c r="M200" s="19"/>
      <x:c r="N200" s="64"/>
      <x:c r="O200" s="64"/>
      <x:c r="P200" s="64"/>
      <x:c r="Q200" s="64"/>
      <x:c r="R200" s="64"/>
      <x:c r="S200" s="64"/>
      <x:c r="T200" s="64"/>
      <x:c r="U200" s="64"/>
      <x:c r="V200" s="64"/>
      <x:c r="W200" s="64"/>
      <x:c r="X200" s="64"/>
      <x:c r="Y200" s="64"/>
      <x:c r="Z200" s="64"/>
      <x:c r="AA200" s="64"/>
      <x:c r="AB200" s="64"/>
    </x:row>
  </x:sheetData>
  <x:pageMargins left="0.7" right="0.7" top="0.75" bottom="0.75" header="0.3" footer="0.3"/>
  <x:drawing xmlns:r="http://schemas.openxmlformats.org/officeDocument/2006/relationships" r:id="R90f1c15f2b1a4fe9"/>
  <x:tableParts count="1">
    <x:tablePart xmlns:r="http://schemas.openxmlformats.org/officeDocument/2006/relationships" r:id="R80003e7ae8814619"/>
  </x:tableParts>
</x:worksheet>
</file>

<file path=xl/worksheets/sheet7.xml><?xml version="1.0" encoding="utf-8"?>
<x:worksheet xmlns:x="http://schemas.openxmlformats.org/spreadsheetml/2006/main">
  <x:sheetPr>
    <x:tabColor rgb="FF315A7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8" hidden="0" customWidth="1"/>
    <x:col min="2" max="2" width="38" hidden="0" customWidth="1"/>
    <x:col min="3" max="3" width="12" hidden="0" customWidth="1"/>
    <x:col min="4" max="4" width="14" hidden="0" customWidth="1"/>
    <x:col min="5" max="5" width="13" hidden="0" customWidth="1"/>
    <x:col min="6" max="6" width="20" hidden="0" customWidth="1"/>
    <x:col min="7" max="7" width="14" hidden="0" customWidth="1"/>
    <x:col min="8" max="8" width="20" hidden="0" customWidth="1"/>
    <x:col min="9" max="9" width="10" hidden="0" customWidth="1"/>
    <x:col min="10" max="10" width="20" hidden="0" customWidth="1"/>
    <x:col min="11" max="11" width="22" hidden="0" customWidth="1"/>
    <x:col min="12" max="12" width="34" hidden="0" customWidth="1"/>
    <x:col min="13" max="13" width="55" hidden="0" customWidth="1"/>
  </x:cols>
  <x:sheetData>
    <x:row r="1">
      <x:c r="A1" s="19"/>
      <x:c r="B1" s="19"/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19"/>
      <x:c r="N1" s="64"/>
      <x:c r="O1" s="64"/>
      <x:c r="P1" s="64"/>
      <x:c r="Q1" s="64"/>
      <x:c r="R1" s="64"/>
      <x:c r="S1" s="64"/>
      <x:c r="T1" s="64"/>
      <x:c r="U1" s="64"/>
      <x:c r="V1" s="64"/>
      <x:c r="W1" s="64"/>
      <x:c r="X1" s="64"/>
      <x:c r="Y1" s="64"/>
      <x:c r="Z1" s="64"/>
      <x:c r="AA1" s="64"/>
      <x:c r="AB1" s="64"/>
    </x:row>
    <x:row r="2">
      <x:c r="A2" s="65" t="str">
        <x:v>Suspension Fluids Ordered by cSt @ 100 °C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64"/>
      <x:c r="O2" s="64"/>
      <x:c r="P2" s="64"/>
      <x:c r="Q2" s="64"/>
      <x:c r="R2" s="64"/>
      <x:c r="S2" s="64"/>
      <x:c r="T2" s="64"/>
      <x:c r="U2" s="64"/>
      <x:c r="V2" s="64"/>
      <x:c r="W2" s="64"/>
      <x:c r="X2" s="64"/>
      <x:c r="Y2" s="64"/>
      <x:c r="Z2" s="64"/>
      <x:c r="AA2" s="64"/>
      <x:c r="AB2" s="64"/>
    </x:row>
    <x:row r="3">
      <x:c r="A3" s="66" t="str">
        <x:v>Ascending manufacturer-published kinematic viscosity at 100 °C.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  <x:c r="N3" s="64"/>
      <x:c r="O3" s="64"/>
      <x:c r="P3" s="64"/>
      <x:c r="Q3" s="64"/>
      <x:c r="R3" s="64"/>
      <x:c r="S3" s="64"/>
      <x:c r="T3" s="64"/>
      <x:c r="U3" s="64"/>
      <x:c r="V3" s="64"/>
      <x:c r="W3" s="64"/>
      <x:c r="X3" s="64"/>
      <x:c r="Y3" s="64"/>
      <x:c r="Z3" s="64"/>
      <x:c r="AA3" s="64"/>
      <x:c r="AB3" s="64"/>
    </x:row>
    <x:row r="4" ht="3" customHeight="1">
      <x:c r="A4" s="67"/>
      <x:c r="B4" s="67"/>
      <x:c r="C4" s="67"/>
      <x:c r="D4" s="67"/>
      <x:c r="E4" s="67"/>
      <x:c r="F4" s="67"/>
      <x:c r="G4" s="67"/>
      <x:c r="H4" s="67"/>
      <x:c r="I4" s="67"/>
      <x:c r="J4" s="67"/>
      <x:c r="K4" s="67"/>
      <x:c r="L4" s="67"/>
      <x:c r="M4" s="67"/>
      <x:c r="N4" s="64"/>
      <x:c r="O4" s="64"/>
      <x:c r="P4" s="64"/>
      <x:c r="Q4" s="64"/>
      <x:c r="R4" s="64"/>
      <x:c r="S4" s="64"/>
      <x:c r="T4" s="64"/>
      <x:c r="U4" s="64"/>
      <x:c r="V4" s="64"/>
      <x:c r="W4" s="64"/>
      <x:c r="X4" s="64"/>
      <x:c r="Y4" s="64"/>
      <x:c r="Z4" s="64"/>
      <x:c r="AA4" s="64"/>
      <x:c r="AB4" s="64"/>
    </x:row>
    <x:row r="5">
      <x:c r="A5" s="85" t="str">
        <x:v>Use with cSt @ 40 °C to assess how viscosity changes with temperature.</x:v>
      </x:c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64"/>
      <x:c r="O5" s="64"/>
      <x:c r="P5" s="64"/>
      <x:c r="Q5" s="64"/>
      <x:c r="R5" s="64"/>
      <x:c r="S5" s="64"/>
      <x:c r="T5" s="64"/>
      <x:c r="U5" s="64"/>
      <x:c r="V5" s="64"/>
      <x:c r="W5" s="64"/>
      <x:c r="X5" s="64"/>
      <x:c r="Y5" s="64"/>
      <x:c r="Z5" s="64"/>
      <x:c r="AA5" s="64"/>
      <x:c r="AB5" s="64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64"/>
      <x:c r="O6" s="64"/>
      <x:c r="P6" s="64"/>
      <x:c r="Q6" s="64"/>
      <x:c r="R6" s="64"/>
      <x:c r="S6" s="64"/>
      <x:c r="T6" s="64"/>
      <x:c r="U6" s="64"/>
      <x:c r="V6" s="64"/>
      <x:c r="W6" s="64"/>
      <x:c r="X6" s="64"/>
      <x:c r="Y6" s="64"/>
      <x:c r="Z6" s="64"/>
      <x:c r="AA6" s="64"/>
      <x:c r="AB6" s="64"/>
    </x:row>
    <x:row r="7" ht="34" customHeight="1">
      <x:c r="A7" s="16" t="str">
        <x:v>Rank</x:v>
      </x:c>
      <x:c r="B7" s="17" t="str">
        <x:v>Fluid</x:v>
      </x:c>
      <x:c r="C7" s="17" t="str">
        <x:v>Application</x:v>
      </x:c>
      <x:c r="D7" s="17" t="str">
        <x:v>Advertised grade</x:v>
      </x:c>
      <x:c r="E7" s="17" t="str">
        <x:v>cSt @ 40 °C</x:v>
      </x:c>
      <x:c r="F7" s="17" t="str">
        <x:v>cSt 40 status</x:v>
      </x:c>
      <x:c r="G7" s="17" t="str">
        <x:v>cSt @ 100 °C</x:v>
      </x:c>
      <x:c r="H7" s="17" t="str">
        <x:v>cSt 100 status</x:v>
      </x:c>
      <x:c r="I7" s="17" t="str">
        <x:v>VI</x:v>
      </x:c>
      <x:c r="J7" s="17" t="str">
        <x:v>VI status</x:v>
      </x:c>
      <x:c r="K7" s="17" t="str">
        <x:v>Base oil</x:v>
      </x:c>
      <x:c r="L7" s="17" t="str">
        <x:v>Data status</x:v>
      </x:c>
      <x:c r="M7" s="18" t="str">
        <x:v>Manufacturer source URL</x:v>
      </x:c>
      <x:c r="N7" s="64"/>
      <x:c r="O7" s="64"/>
      <x:c r="P7" s="64"/>
      <x:c r="Q7" s="64"/>
      <x:c r="R7" s="64"/>
      <x:c r="S7" s="64"/>
      <x:c r="T7" s="64"/>
      <x:c r="U7" s="64"/>
      <x:c r="V7" s="64"/>
      <x:c r="W7" s="64"/>
      <x:c r="X7" s="64"/>
      <x:c r="Y7" s="64"/>
      <x:c r="Z7" s="64"/>
      <x:c r="AA7" s="64"/>
      <x:c r="AB7" s="64"/>
    </x:row>
    <x:row r="8" ht="19" customHeight="1">
      <x:c r="A8" s="20" t="n">
        <x:v>1</x:v>
      </x:c>
      <x:c r="B8" s="20" t="str">
        <x:v>Red Line — LikeWater Suspension Fluid</x:v>
      </x:c>
      <x:c r="C8" s="20" t="str">
        <x:v>Both</x:v>
      </x:c>
      <x:c r="D8" s="20" t="str">
        <x:v>LikeWater</x:v>
      </x:c>
      <x:c r="E8" s="22" t="n">
        <x:v>4</x:v>
      </x:c>
      <x:c r="F8" s="20" t="str">
        <x:v>Published measured</x:v>
      </x:c>
      <x:c r="G8" s="22" t="n">
        <x:v>2.34</x:v>
      </x:c>
      <x:c r="H8" s="20" t="str">
        <x:v>Published measured</x:v>
      </x:c>
      <x:c r="I8" s="24" t="n">
        <x:v>800</x:v>
      </x:c>
      <x:c r="J8" s="20" t="str">
        <x:v>Published</x:v>
      </x:c>
      <x:c r="K8" s="20" t="str">
        <x:v>Synthetic</x:v>
      </x:c>
      <x:c r="L8" s="20" t="str">
        <x:v>Manufacturer-published viscometrics</x:v>
      </x:c>
      <x:c r="M8" s="20" t="str">
        <x:v>https://www.redlineoil.com/likewater-suspension-fluid</x:v>
      </x:c>
      <x:c r="N8" s="64"/>
      <x:c r="O8" s="64"/>
      <x:c r="P8" s="64"/>
      <x:c r="Q8" s="64"/>
      <x:c r="R8" s="64"/>
      <x:c r="S8" s="64"/>
      <x:c r="T8" s="64"/>
      <x:c r="U8" s="64"/>
      <x:c r="V8" s="64"/>
      <x:c r="W8" s="64"/>
      <x:c r="X8" s="64"/>
      <x:c r="Y8" s="64"/>
      <x:c r="Z8" s="64"/>
      <x:c r="AA8" s="64"/>
      <x:c r="AB8" s="64"/>
    </x:row>
    <x:row r="9" ht="19" customHeight="1">
      <x:c r="A9" s="21" t="n">
        <x:v>2</x:v>
      </x:c>
      <x:c r="B9" s="21" t="str">
        <x:v>Maxima — Synthetic Racing Shock Fluid 0WT</x:v>
      </x:c>
      <x:c r="C9" s="21" t="str">
        <x:v>Shock</x:v>
      </x:c>
      <x:c r="D9" s="21" t="str">
        <x:v>0WT</x:v>
      </x:c>
      <x:c r="E9" s="23" t="n">
        <x:v>7.2</x:v>
      </x:c>
      <x:c r="F9" s="21" t="str">
        <x:v>Published measured</x:v>
      </x:c>
      <x:c r="G9" s="23" t="n">
        <x:v>2.9</x:v>
      </x:c>
      <x:c r="H9" s="21" t="str">
        <x:v>Published measured</x:v>
      </x:c>
      <x:c r="I9" s="25" t="n">
        <x:v>343</x:v>
      </x:c>
      <x:c r="J9" s="21" t="str">
        <x:v>Published</x:v>
      </x:c>
      <x:c r="K9" s="21" t="str">
        <x:v>Full synthetic ester</x:v>
      </x:c>
      <x:c r="L9" s="21" t="str">
        <x:v>Manufacturer-published viscometrics</x:v>
      </x:c>
      <x:c r="M9" s="21" t="str">
        <x:v>https://maximausa.com/products/synthetic-racing-shock-fluid</x:v>
      </x:c>
      <x:c r="N9" s="64"/>
      <x:c r="O9" s="64"/>
      <x:c r="P9" s="64"/>
      <x:c r="Q9" s="64"/>
      <x:c r="R9" s="64"/>
      <x:c r="S9" s="64"/>
      <x:c r="T9" s="64"/>
      <x:c r="U9" s="64"/>
      <x:c r="V9" s="64"/>
      <x:c r="W9" s="64"/>
      <x:c r="X9" s="64"/>
      <x:c r="Y9" s="64"/>
      <x:c r="Z9" s="64"/>
      <x:c r="AA9" s="64"/>
      <x:c r="AB9" s="64"/>
    </x:row>
    <x:row r="10" ht="19" customHeight="1">
      <x:c r="A10" s="21" t="n">
        <x:v>3</x:v>
      </x:c>
      <x:c r="B10" s="21" t="str">
        <x:v>Putoline — HPX R 2.5W</x:v>
      </x:c>
      <x:c r="C10" s="21" t="str">
        <x:v>Fork</x:v>
      </x:c>
      <x:c r="D10" s="21" t="str">
        <x:v>2.5W</x:v>
      </x:c>
      <x:c r="E10" s="23" t="n">
        <x:v>6.76</x:v>
      </x:c>
      <x:c r="F10" s="21" t="str">
        <x:v>Published measured</x:v>
      </x:c>
      <x:c r="G10" s="23" t="n">
        <x:v>2.93</x:v>
      </x:c>
      <x:c r="H10" s="21" t="str">
        <x:v>Published measured</x:v>
      </x:c>
      <x:c r="I10" s="25" t="n">
        <x:v>425</x:v>
      </x:c>
      <x:c r="J10" s="21" t="str">
        <x:v>Published</x:v>
      </x:c>
      <x:c r="K10" s="21" t="str">
        <x:v>Synthetic</x:v>
      </x:c>
      <x:c r="L10" s="21" t="str">
        <x:v>Manufacturer-published viscometrics</x:v>
      </x:c>
      <x:c r="M10" s="21" t="str">
        <x:v>https://www.putoline.com/en/hpx-r-25w-12-x-1-l-bottle-522/</x:v>
      </x:c>
      <x:c r="N10" s="64"/>
      <x:c r="O10" s="64"/>
      <x:c r="P10" s="64"/>
      <x:c r="Q10" s="64"/>
      <x:c r="R10" s="64"/>
      <x:c r="S10" s="64"/>
      <x:c r="T10" s="64"/>
      <x:c r="U10" s="64"/>
      <x:c r="V10" s="64"/>
      <x:c r="W10" s="64"/>
      <x:c r="X10" s="64"/>
      <x:c r="Y10" s="64"/>
      <x:c r="Z10" s="64"/>
      <x:c r="AA10" s="64"/>
      <x:c r="AB10" s="64"/>
    </x:row>
    <x:row r="11" ht="19" customHeight="1">
      <x:c r="A11" s="21" t="n">
        <x:v>4</x:v>
      </x:c>
      <x:c r="B11" s="21" t="str">
        <x:v>Putoline — GPR 6 2.5W</x:v>
      </x:c>
      <x:c r="C11" s="21" t="str">
        <x:v>Shock</x:v>
      </x:c>
      <x:c r="D11" s="21" t="str">
        <x:v>2.5W</x:v>
      </x:c>
      <x:c r="E11" s="23" t="n">
        <x:v>7.01</x:v>
      </x:c>
      <x:c r="F11" s="21" t="str">
        <x:v>Published measured</x:v>
      </x:c>
      <x:c r="G11" s="23" t="n">
        <x:v>3.11</x:v>
      </x:c>
      <x:c r="H11" s="21" t="str">
        <x:v>Published measured</x:v>
      </x:c>
      <x:c r="I11" s="25" t="n">
        <x:v>443</x:v>
      </x:c>
      <x:c r="J11" s="21" t="str">
        <x:v>Published</x:v>
      </x:c>
      <x:c r="K11" s="21" t="str">
        <x:v>Not stated</x:v>
      </x:c>
      <x:c r="L11" s="21" t="str">
        <x:v>Manufacturer-published viscometrics</x:v>
      </x:c>
      <x:c r="M11" s="21" t="str">
        <x:v>https://www.putoline.com/en/gpr-6-25w-12-x-1-l-bottle-503/</x:v>
      </x:c>
      <x:c r="N11" s="64"/>
      <x:c r="O11" s="64"/>
      <x:c r="P11" s="64"/>
      <x:c r="Q11" s="64"/>
      <x:c r="R11" s="64"/>
      <x:c r="S11" s="64"/>
      <x:c r="T11" s="64"/>
      <x:c r="U11" s="64"/>
      <x:c r="V11" s="64"/>
      <x:c r="W11" s="64"/>
      <x:c r="X11" s="64"/>
      <x:c r="Y11" s="64"/>
      <x:c r="Z11" s="64"/>
      <x:c r="AA11" s="64"/>
      <x:c r="AB11" s="64"/>
    </x:row>
    <x:row r="12" ht="19" customHeight="1">
      <x:c r="A12" s="21" t="n">
        <x:v>5</x:v>
      </x:c>
      <x:c r="B12" s="21" t="str">
        <x:v>Putoline — Light Fork</x:v>
      </x:c>
      <x:c r="C12" s="21" t="str">
        <x:v>Fork</x:v>
      </x:c>
      <x:c r="D12" s="21" t="str">
        <x:v>SAE 5</x:v>
      </x:c>
      <x:c r="E12" s="23" t="n">
        <x:v>15</x:v>
      </x:c>
      <x:c r="F12" s="21" t="str">
        <x:v>Published measured</x:v>
      </x:c>
      <x:c r="G12" s="23" t="n">
        <x:v>3.4</x:v>
      </x:c>
      <x:c r="H12" s="21" t="str">
        <x:v>Published measured</x:v>
      </x:c>
      <x:c r="I12" s="25" t="n">
        <x:v>101</x:v>
      </x:c>
      <x:c r="J12" s="21" t="str">
        <x:v>Published</x:v>
      </x:c>
      <x:c r="K12" s="21" t="str">
        <x:v>Mineral</x:v>
      </x:c>
      <x:c r="L12" s="21" t="str">
        <x:v>Manufacturer-published viscometrics</x:v>
      </x:c>
      <x:c r="M12" s="21" t="str">
        <x:v>https://www.putoline.com/en/light-fork-12-x-500-ml-bottle-800/</x:v>
      </x:c>
      <x:c r="N12" s="64"/>
      <x:c r="O12" s="64"/>
      <x:c r="P12" s="64"/>
      <x:c r="Q12" s="64"/>
      <x:c r="R12" s="64"/>
      <x:c r="S12" s="64"/>
      <x:c r="T12" s="64"/>
      <x:c r="U12" s="64"/>
      <x:c r="V12" s="64"/>
      <x:c r="W12" s="64"/>
      <x:c r="X12" s="64"/>
      <x:c r="Y12" s="64"/>
      <x:c r="Z12" s="64"/>
      <x:c r="AA12" s="64"/>
      <x:c r="AB12" s="64"/>
    </x:row>
    <x:row r="13" ht="19" customHeight="1">
      <x:c r="A13" s="21" t="n">
        <x:v>6</x:v>
      </x:c>
      <x:c r="B13" s="21" t="str">
        <x:v>Motul — Fork Oil Factory Line 2.5W</x:v>
      </x:c>
      <x:c r="C13" s="21" t="str">
        <x:v>Fork</x:v>
      </x:c>
      <x:c r="D13" s="21" t="str">
        <x:v>2.5W</x:v>
      </x:c>
      <x:c r="E13" s="23" t="n">
        <x:v>15</x:v>
      </x:c>
      <x:c r="F13" s="21" t="str">
        <x:v>Published measured</x:v>
      </x:c>
      <x:c r="G13" s="23" t="n">
        <x:v>3.5</x:v>
      </x:c>
      <x:c r="H13" s="21" t="str">
        <x:v>Published measured</x:v>
      </x:c>
      <x:c r="I13" s="25" t="n">
        <x:v>112</x:v>
      </x:c>
      <x:c r="J13" s="21" t="str">
        <x:v>Published</x:v>
      </x:c>
      <x:c r="K13" s="21" t="str">
        <x:v>100% synthetic</x:v>
      </x:c>
      <x:c r="L13" s="21" t="str">
        <x:v>Manufacturer-published viscometrics</x:v>
      </x:c>
      <x:c r="M13" s="21" t="str">
        <x:v>https://azupim01.motul.com/media/motulData/DO/base/Fork%20Oil%20Factory%20Line%20%28GB%29.pdf</x:v>
      </x:c>
      <x:c r="N13" s="64"/>
      <x:c r="O13" s="64"/>
      <x:c r="P13" s="64"/>
      <x:c r="Q13" s="64"/>
      <x:c r="R13" s="64"/>
      <x:c r="S13" s="64"/>
      <x:c r="T13" s="64"/>
      <x:c r="U13" s="64"/>
      <x:c r="V13" s="64"/>
      <x:c r="W13" s="64"/>
      <x:c r="X13" s="64"/>
      <x:c r="Y13" s="64"/>
      <x:c r="Z13" s="64"/>
      <x:c r="AA13" s="64"/>
      <x:c r="AB13" s="64"/>
    </x:row>
    <x:row r="14" ht="19" customHeight="1">
      <x:c r="A14" s="21" t="n">
        <x:v>7</x:v>
      </x:c>
      <x:c r="B14" s="21" t="str">
        <x:v>Castrol — Fork Oil 5W</x:v>
      </x:c>
      <x:c r="C14" s="21" t="str">
        <x:v>Fork</x:v>
      </x:c>
      <x:c r="D14" s="21" t="str">
        <x:v>5W</x:v>
      </x:c>
      <x:c r="E14" s="23" t="n">
        <x:v>15</x:v>
      </x:c>
      <x:c r="F14" s="21" t="str">
        <x:v>Published measured</x:v>
      </x:c>
      <x:c r="G14" s="23" t="n">
        <x:v>3.74</x:v>
      </x:c>
      <x:c r="H14" s="21" t="str">
        <x:v>Published measured</x:v>
      </x:c>
      <x:c r="I14" s="25" t="n">
        <x:v>150</x:v>
      </x:c>
      <x:c r="J14" s="21" t="str">
        <x:v>Published minimum</x:v>
      </x:c>
      <x:c r="K14" s="21" t="str">
        <x:v>Mineral</x:v>
      </x:c>
      <x:c r="L14" s="21" t="str">
        <x:v>Manufacturer-published viscometrics</x:v>
      </x:c>
      <x:c r="M14" s="21" t="str">
        <x:v>https://msdspds.castrol.com/bpglis/FusionPDS.nsf/Files/217C940308AA30EE80257D1400831D07/%24File/FORK%20OILS%20_2013_10.pdf</x:v>
      </x:c>
      <x:c r="N14" s="64"/>
      <x:c r="O14" s="64"/>
      <x:c r="P14" s="64"/>
      <x:c r="Q14" s="64"/>
      <x:c r="R14" s="64"/>
      <x:c r="S14" s="64"/>
      <x:c r="T14" s="64"/>
      <x:c r="U14" s="64"/>
      <x:c r="V14" s="64"/>
      <x:c r="W14" s="64"/>
      <x:c r="X14" s="64"/>
      <x:c r="Y14" s="64"/>
      <x:c r="Z14" s="64"/>
      <x:c r="AA14" s="64"/>
      <x:c r="AB14" s="64"/>
    </x:row>
    <x:row r="15" ht="19" customHeight="1">
      <x:c r="A15" s="21" t="n">
        <x:v>8</x:v>
      </x:c>
      <x:c r="B15" s="21" t="str">
        <x:v>Motul — Fork Oil Expert 5W</x:v>
      </x:c>
      <x:c r="C15" s="21" t="str">
        <x:v>Fork</x:v>
      </x:c>
      <x:c r="D15" s="21" t="str">
        <x:v>5W</x:v>
      </x:c>
      <x:c r="E15" s="23" t="n">
        <x:v>18.9</x:v>
      </x:c>
      <x:c r="F15" s="21" t="str">
        <x:v>Published measured</x:v>
      </x:c>
      <x:c r="G15" s="23" t="n">
        <x:v>4</x:v>
      </x:c>
      <x:c r="H15" s="21" t="str">
        <x:v>Published measured</x:v>
      </x:c>
      <x:c r="I15" s="25" t="n">
        <x:v>108</x:v>
      </x:c>
      <x:c r="J15" s="21" t="str">
        <x:v>Published</x:v>
      </x:c>
      <x:c r="K15" s="21" t="str">
        <x:v>Technosynthese semi-synthetic</x:v>
      </x:c>
      <x:c r="L15" s="21" t="str">
        <x:v>Manufacturer-published viscometrics</x:v>
      </x:c>
      <x:c r="M15" s="21" t="str">
        <x:v>https://azupim01.motul.com/media/motulData/DO/base/Fork%20Oil%20Expert%20%28GB%29%202.pdf</x:v>
      </x:c>
      <x:c r="N15" s="64"/>
      <x:c r="O15" s="64"/>
      <x:c r="P15" s="64"/>
      <x:c r="Q15" s="64"/>
      <x:c r="R15" s="64"/>
      <x:c r="S15" s="64"/>
      <x:c r="T15" s="64"/>
      <x:c r="U15" s="64"/>
      <x:c r="V15" s="64"/>
      <x:c r="W15" s="64"/>
      <x:c r="X15" s="64"/>
      <x:c r="Y15" s="64"/>
      <x:c r="Z15" s="64"/>
      <x:c r="AA15" s="64"/>
      <x:c r="AB15" s="64"/>
    </x:row>
    <x:row r="16" ht="19" customHeight="1">
      <x:c r="A16" s="21" t="n">
        <x:v>9</x:v>
      </x:c>
      <x:c r="B16" s="21" t="str">
        <x:v>Motul — Fork Oil Factory Line 5W</x:v>
      </x:c>
      <x:c r="C16" s="21" t="str">
        <x:v>Fork</x:v>
      </x:c>
      <x:c r="D16" s="21" t="str">
        <x:v>5W</x:v>
      </x:c>
      <x:c r="E16" s="23" t="n">
        <x:v>18</x:v>
      </x:c>
      <x:c r="F16" s="21" t="str">
        <x:v>Published measured</x:v>
      </x:c>
      <x:c r="G16" s="23" t="n">
        <x:v>4</x:v>
      </x:c>
      <x:c r="H16" s="21" t="str">
        <x:v>Published measured</x:v>
      </x:c>
      <x:c r="I16" s="25" t="n">
        <x:v>121</x:v>
      </x:c>
      <x:c r="J16" s="21" t="str">
        <x:v>Published</x:v>
      </x:c>
      <x:c r="K16" s="21" t="str">
        <x:v>100% synthetic</x:v>
      </x:c>
      <x:c r="L16" s="21" t="str">
        <x:v>Manufacturer-published viscometrics</x:v>
      </x:c>
      <x:c r="M16" s="21" t="str">
        <x:v>https://azupim01.motul.com/media/motulData/DO/base/Fork%20Oil%20Factory%20Line%20%28GB%29.pdf</x:v>
      </x:c>
      <x:c r="N16" s="64"/>
      <x:c r="O16" s="64"/>
      <x:c r="P16" s="64"/>
      <x:c r="Q16" s="64"/>
      <x:c r="R16" s="64"/>
      <x:c r="S16" s="64"/>
      <x:c r="T16" s="64"/>
      <x:c r="U16" s="64"/>
      <x:c r="V16" s="64"/>
      <x:c r="W16" s="64"/>
      <x:c r="X16" s="64"/>
      <x:c r="Y16" s="64"/>
      <x:c r="Z16" s="64"/>
      <x:c r="AA16" s="64"/>
      <x:c r="AB16" s="64"/>
    </x:row>
    <x:row r="17" ht="19" customHeight="1">
      <x:c r="A17" s="21" t="n">
        <x:v>10</x:v>
      </x:c>
      <x:c r="B17" s="21" t="str">
        <x:v>Bel-Ray — High Performance Fork Oil 5W</x:v>
      </x:c>
      <x:c r="C17" s="21" t="str">
        <x:v>Fork</x:v>
      </x:c>
      <x:c r="D17" s="21" t="str">
        <x:v>5W</x:v>
      </x:c>
      <x:c r="E17" s="23" t="n">
        <x:v>19.1</x:v>
      </x:c>
      <x:c r="F17" s="21" t="str">
        <x:v>Published measured</x:v>
      </x:c>
      <x:c r="G17" s="23" t="n">
        <x:v>4.03</x:v>
      </x:c>
      <x:c r="H17" s="21" t="str">
        <x:v>Published measured</x:v>
      </x:c>
      <x:c r="I17" s="25" t="n">
        <x:v>108</x:v>
      </x:c>
      <x:c r="J17" s="21" t="str">
        <x:v>Published</x:v>
      </x:c>
      <x:c r="K17" s="21" t="str">
        <x:v>Mineral / petroleum</x:v>
      </x:c>
      <x:c r="L17" s="21" t="str">
        <x:v>Manufacturer-published viscometrics</x:v>
      </x:c>
      <x:c r="M17" s="21" t="str">
        <x:v>https://www.belray.com/wp-content/uploads/2019/02/BR-Fork-Oil-PDS-23Nov2021.pdf</x:v>
      </x:c>
      <x:c r="N17" s="64"/>
      <x:c r="O17" s="64"/>
      <x:c r="P17" s="64"/>
      <x:c r="Q17" s="64"/>
      <x:c r="R17" s="64"/>
      <x:c r="S17" s="64"/>
      <x:c r="T17" s="64"/>
      <x:c r="U17" s="64"/>
      <x:c r="V17" s="64"/>
      <x:c r="W17" s="64"/>
      <x:c r="X17" s="64"/>
      <x:c r="Y17" s="64"/>
      <x:c r="Z17" s="64"/>
      <x:c r="AA17" s="64"/>
      <x:c r="AB17" s="64"/>
    </x:row>
    <x:row r="18" ht="19" customHeight="1">
      <x:c r="A18" s="21" t="n">
        <x:v>11</x:v>
      </x:c>
      <x:c r="B18" s="21" t="str">
        <x:v>Liqui Moly — Motorbike Fork Oil 5W Light</x:v>
      </x:c>
      <x:c r="C18" s="21" t="str">
        <x:v>Both</x:v>
      </x:c>
      <x:c r="D18" s="21" t="str">
        <x:v>5W</x:v>
      </x:c>
      <x:c r="E18" s="23" t="n">
        <x:v>18</x:v>
      </x:c>
      <x:c r="F18" s="21" t="str">
        <x:v>Published measured</x:v>
      </x:c>
      <x:c r="G18" s="23" t="n">
        <x:v>4.1</x:v>
      </x:c>
      <x:c r="H18" s="21" t="str">
        <x:v>Published measured</x:v>
      </x:c>
      <x:c r="I18" s="25" t="n">
        <x:v>131</x:v>
      </x:c>
      <x:c r="J18" s="21" t="str">
        <x:v>Published</x:v>
      </x:c>
      <x:c r="K18" s="21" t="str">
        <x:v>Full synthetic</x:v>
      </x:c>
      <x:c r="L18" s="21" t="str">
        <x:v>Manufacturer-published viscometrics</x:v>
      </x:c>
      <x:c r="M18" s="21" t="str">
        <x:v>https://www.liqui-moly.com/en/au/motorbike-fork-oil-5w-light-p000486.html</x:v>
      </x:c>
      <x:c r="N18" s="64"/>
      <x:c r="O18" s="64"/>
      <x:c r="P18" s="64"/>
      <x:c r="Q18" s="64"/>
      <x:c r="R18" s="64"/>
      <x:c r="S18" s="64"/>
      <x:c r="T18" s="64"/>
      <x:c r="U18" s="64"/>
      <x:c r="V18" s="64"/>
      <x:c r="W18" s="64"/>
      <x:c r="X18" s="64"/>
      <x:c r="Y18" s="64"/>
      <x:c r="Z18" s="64"/>
      <x:c r="AA18" s="64"/>
      <x:c r="AB18" s="64"/>
    </x:row>
    <x:row r="19" ht="19" customHeight="1">
      <x:c r="A19" s="21" t="n">
        <x:v>12</x:v>
      </x:c>
      <x:c r="B19" s="21" t="str">
        <x:v>Red Line — ExtraLight 2.5WT Suspension Fluid</x:v>
      </x:c>
      <x:c r="C19" s="21" t="str">
        <x:v>Both</x:v>
      </x:c>
      <x:c r="D19" s="21" t="str">
        <x:v>2.5WT</x:v>
      </x:c>
      <x:c r="E19" s="23" t="n">
        <x:v>8</x:v>
      </x:c>
      <x:c r="F19" s="21" t="str">
        <x:v>Published measured</x:v>
      </x:c>
      <x:c r="G19" s="23" t="n">
        <x:v>4.1</x:v>
      </x:c>
      <x:c r="H19" s="21" t="str">
        <x:v>Published measured</x:v>
      </x:c>
      <x:c r="I19" s="25" t="n">
        <x:v>600</x:v>
      </x:c>
      <x:c r="J19" s="21" t="str">
        <x:v>Published</x:v>
      </x:c>
      <x:c r="K19" s="21" t="str">
        <x:v>Synthetic</x:v>
      </x:c>
      <x:c r="L19" s="21" t="str">
        <x:v>Manufacturer-published viscometrics</x:v>
      </x:c>
      <x:c r="M19" s="21" t="str">
        <x:v>https://www.redlineoil.com/extralight-25wt-suspension-fluid</x:v>
      </x:c>
      <x:c r="N19" s="64"/>
      <x:c r="O19" s="64"/>
      <x:c r="P19" s="64"/>
      <x:c r="Q19" s="64"/>
      <x:c r="R19" s="64"/>
      <x:c r="S19" s="64"/>
      <x:c r="T19" s="64"/>
      <x:c r="U19" s="64"/>
      <x:c r="V19" s="64"/>
      <x:c r="W19" s="64"/>
      <x:c r="X19" s="64"/>
      <x:c r="Y19" s="64"/>
      <x:c r="Z19" s="64"/>
      <x:c r="AA19" s="64"/>
      <x:c r="AB19" s="64"/>
    </x:row>
    <x:row r="20" ht="19" customHeight="1">
      <x:c r="A20" s="21" t="n">
        <x:v>13</x:v>
      </x:c>
      <x:c r="B20" s="21" t="str">
        <x:v>Putoline — HPX R 4W</x:v>
      </x:c>
      <x:c r="C20" s="21" t="str">
        <x:v>Fork</x:v>
      </x:c>
      <x:c r="D20" s="21" t="str">
        <x:v>4W</x:v>
      </x:c>
      <x:c r="E20" s="23" t="n">
        <x:v>16.5</x:v>
      </x:c>
      <x:c r="F20" s="21" t="str">
        <x:v>Published measured</x:v>
      </x:c>
      <x:c r="G20" s="23" t="n">
        <x:v>4.27</x:v>
      </x:c>
      <x:c r="H20" s="21" t="str">
        <x:v>Published measured</x:v>
      </x:c>
      <x:c r="I20" s="25" t="n">
        <x:v>178</x:v>
      </x:c>
      <x:c r="J20" s="21" t="str">
        <x:v>Published</x:v>
      </x:c>
      <x:c r="K20" s="21" t="str">
        <x:v>Synthetic</x:v>
      </x:c>
      <x:c r="L20" s="21" t="str">
        <x:v>Manufacturer-published viscometrics</x:v>
      </x:c>
      <x:c r="M20" s="21" t="str">
        <x:v>https://www.putoline.com/en/hpx-r-4w-12-x-1-l-bottle-1003/</x:v>
      </x:c>
      <x:c r="N20" s="64"/>
      <x:c r="O20" s="64"/>
      <x:c r="P20" s="64"/>
      <x:c r="Q20" s="64"/>
      <x:c r="R20" s="64"/>
      <x:c r="S20" s="64"/>
      <x:c r="T20" s="64"/>
      <x:c r="U20" s="64"/>
      <x:c r="V20" s="64"/>
      <x:c r="W20" s="64"/>
      <x:c r="X20" s="64"/>
      <x:c r="Y20" s="64"/>
      <x:c r="Z20" s="64"/>
      <x:c r="AA20" s="64"/>
      <x:c r="AB20" s="64"/>
    </x:row>
    <x:row r="21" ht="19" customHeight="1">
      <x:c r="A21" s="21" t="n">
        <x:v>14</x:v>
      </x:c>
      <x:c r="B21" s="21" t="str">
        <x:v>AMSOIL — Shock Therapy Suspension Fluid #5 Light</x:v>
      </x:c>
      <x:c r="C21" s="21" t="str">
        <x:v>Both</x:v>
      </x:c>
      <x:c r="D21" s="21" t="str">
        <x:v>#5 Light</x:v>
      </x:c>
      <x:c r="E21" s="23" t="n">
        <x:v>15.9</x:v>
      </x:c>
      <x:c r="F21" s="21" t="str">
        <x:v>Published measured</x:v>
      </x:c>
      <x:c r="G21" s="23" t="n">
        <x:v>4.4</x:v>
      </x:c>
      <x:c r="H21" s="21" t="str">
        <x:v>Published measured</x:v>
      </x:c>
      <x:c r="I21" s="25" t="n">
        <x:v>209</x:v>
      </x:c>
      <x:c r="J21" s="21" t="str">
        <x:v>Published</x:v>
      </x:c>
      <x:c r="K21" s="21" t="str">
        <x:v>Synthetic</x:v>
      </x:c>
      <x:c r="L21" s="21" t="str">
        <x:v>Manufacturer-published viscometrics</x:v>
      </x:c>
      <x:c r="M21" s="21" t="str">
        <x:v>https://www.amsoil.com/lit/databulletins/g1663.pdf</x:v>
      </x:c>
      <x:c r="N21" s="64"/>
      <x:c r="O21" s="64"/>
      <x:c r="P21" s="64"/>
      <x:c r="Q21" s="64"/>
      <x:c r="R21" s="64"/>
      <x:c r="S21" s="64"/>
      <x:c r="T21" s="64"/>
      <x:c r="U21" s="64"/>
      <x:c r="V21" s="64"/>
      <x:c r="W21" s="64"/>
      <x:c r="X21" s="64"/>
      <x:c r="Y21" s="64"/>
      <x:c r="Z21" s="64"/>
      <x:c r="AA21" s="64"/>
      <x:c r="AB21" s="64"/>
    </x:row>
    <x:row r="22" ht="19" customHeight="1">
      <x:c r="A22" s="21" t="n">
        <x:v>15</x:v>
      </x:c>
      <x:c r="B22" s="21" t="str">
        <x:v>Maxima — Racing Fork Fluid 5WT</x:v>
      </x:c>
      <x:c r="C22" s="21" t="str">
        <x:v>Fork</x:v>
      </x:c>
      <x:c r="D22" s="21" t="str">
        <x:v>5WT</x:v>
      </x:c>
      <x:c r="E22" s="23" t="n">
        <x:v>16.2</x:v>
      </x:c>
      <x:c r="F22" s="21" t="str">
        <x:v>Published measured</x:v>
      </x:c>
      <x:c r="G22" s="23" t="n">
        <x:v>4.4</x:v>
      </x:c>
      <x:c r="H22" s="21" t="str">
        <x:v>Published measured</x:v>
      </x:c>
      <x:c r="I22" s="25" t="n">
        <x:v>201</x:v>
      </x:c>
      <x:c r="J22" s="21" t="str">
        <x:v>Published</x:v>
      </x:c>
      <x:c r="K22" s="21" t="str">
        <x:v>Mineral</x:v>
      </x:c>
      <x:c r="L22" s="21" t="str">
        <x:v>Manufacturer TDS hosted by authorised distributor</x:v>
      </x:c>
      <x:c r="M22" s="21" t="str">
        <x:v>https://www.lustyindustries.com/documents/Tech%20Support/Maxima%20Tech%20Sheet/Racing%20Fork%20Fluid%20TDS.pdf?u=1ZBBAq</x:v>
      </x:c>
      <x:c r="N22" s="64"/>
      <x:c r="O22" s="64"/>
      <x:c r="P22" s="64"/>
      <x:c r="Q22" s="64"/>
      <x:c r="R22" s="64"/>
      <x:c r="S22" s="64"/>
      <x:c r="T22" s="64"/>
      <x:c r="U22" s="64"/>
      <x:c r="V22" s="64"/>
      <x:c r="W22" s="64"/>
      <x:c r="X22" s="64"/>
      <x:c r="Y22" s="64"/>
      <x:c r="Z22" s="64"/>
      <x:c r="AA22" s="64"/>
      <x:c r="AB22" s="64"/>
    </x:row>
    <x:row r="23" ht="19" customHeight="1">
      <x:c r="A23" s="21" t="n">
        <x:v>16</x:v>
      </x:c>
      <x:c r="B23" s="21" t="str">
        <x:v>Motorex — Racing Fork Oil 2.5W</x:v>
      </x:c>
      <x:c r="C23" s="21" t="str">
        <x:v>Fork</x:v>
      </x:c>
      <x:c r="D23" s="21" t="str">
        <x:v>2.5W</x:v>
      </x:c>
      <x:c r="E23" s="23" t="n">
        <x:v>14.5</x:v>
      </x:c>
      <x:c r="F23" s="21" t="str">
        <x:v>Published measured</x:v>
      </x:c>
      <x:c r="G23" s="23" t="n">
        <x:v>4.5</x:v>
      </x:c>
      <x:c r="H23" s="21" t="str">
        <x:v>Published measured</x:v>
      </x:c>
      <x:c r="I23" s="25"/>
      <x:c r="J23" s="21" t="str">
        <x:v>Published as &gt;250</x:v>
      </x:c>
      <x:c r="K23" s="21" t="str">
        <x:v>Not stated</x:v>
      </x:c>
      <x:c r="L23" s="21" t="str">
        <x:v>Manufacturer-published cSt; VI reported as &gt;250</x:v>
      </x:c>
      <x:c r="M23" s="21" t="str">
        <x:v>https://motorex.com/Pdf/TI/Motorex/Gabel-Daempferoel/RACING-FORK-OIL-25W/RACING-FORK-OIL-25W_1016807_EN_20260120-102152.pdf</x:v>
      </x:c>
      <x:c r="N23" s="64"/>
      <x:c r="O23" s="64"/>
      <x:c r="P23" s="64"/>
      <x:c r="Q23" s="64"/>
      <x:c r="R23" s="64"/>
      <x:c r="S23" s="64"/>
      <x:c r="T23" s="64"/>
      <x:c r="U23" s="64"/>
      <x:c r="V23" s="64"/>
      <x:c r="W23" s="64"/>
      <x:c r="X23" s="64"/>
      <x:c r="Y23" s="64"/>
      <x:c r="Z23" s="64"/>
      <x:c r="AA23" s="64"/>
      <x:c r="AB23" s="64"/>
    </x:row>
    <x:row r="24" ht="19" customHeight="1">
      <x:c r="A24" s="21" t="n">
        <x:v>17</x:v>
      </x:c>
      <x:c r="B24" s="21" t="str">
        <x:v>Motorex — Racing Shock Oil</x:v>
      </x:c>
      <x:c r="C24" s="21" t="str">
        <x:v>Shock</x:v>
      </x:c>
      <x:c r="D24" s="21" t="str">
        <x:v>Unspecified</x:v>
      </x:c>
      <x:c r="E24" s="23" t="n">
        <x:v>14.8</x:v>
      </x:c>
      <x:c r="F24" s="21" t="str">
        <x:v>Published measured</x:v>
      </x:c>
      <x:c r="G24" s="23" t="n">
        <x:v>4.7</x:v>
      </x:c>
      <x:c r="H24" s="21" t="str">
        <x:v>Published measured</x:v>
      </x:c>
      <x:c r="I24" s="25" t="n">
        <x:v>272</x:v>
      </x:c>
      <x:c r="J24" s="21" t="str">
        <x:v>Published</x:v>
      </x:c>
      <x:c r="K24" s="21" t="str">
        <x:v>Not stated</x:v>
      </x:c>
      <x:c r="L24" s="21" t="str">
        <x:v>Manufacturer-published viscometrics</x:v>
      </x:c>
      <x:c r="M24" s="21" t="str">
        <x:v>https://motorex.com/Pdf/TI/Motorex/Gabel-Daempferoel/RACING-SHOCK-OIL/RACING-SHOCK-OIL_1016822_EN_20260116-111219.pdf</x:v>
      </x:c>
      <x:c r="N24" s="64"/>
      <x:c r="O24" s="64"/>
      <x:c r="P24" s="64"/>
      <x:c r="Q24" s="64"/>
      <x:c r="R24" s="64"/>
      <x:c r="S24" s="64"/>
      <x:c r="T24" s="64"/>
      <x:c r="U24" s="64"/>
      <x:c r="V24" s="64"/>
      <x:c r="W24" s="64"/>
      <x:c r="X24" s="64"/>
      <x:c r="Y24" s="64"/>
      <x:c r="Z24" s="64"/>
      <x:c r="AA24" s="64"/>
      <x:c r="AB24" s="64"/>
    </x:row>
    <x:row r="25" ht="19" customHeight="1">
      <x:c r="A25" s="21" t="n">
        <x:v>18</x:v>
      </x:c>
      <x:c r="B25" s="21" t="str">
        <x:v>Torco — RSF Racing Shock Fluid Light</x:v>
      </x:c>
      <x:c r="C25" s="21" t="str">
        <x:v>Shock</x:v>
      </x:c>
      <x:c r="D25" s="21" t="str">
        <x:v>Light</x:v>
      </x:c>
      <x:c r="E25" s="23" t="n">
        <x:v>14.5</x:v>
      </x:c>
      <x:c r="F25" s="21" t="str">
        <x:v>Published measured</x:v>
      </x:c>
      <x:c r="G25" s="23" t="n">
        <x:v>4.7</x:v>
      </x:c>
      <x:c r="H25" s="21" t="str">
        <x:v>Published measured</x:v>
      </x:c>
      <x:c r="I25" s="25" t="n">
        <x:v>286</x:v>
      </x:c>
      <x:c r="J25" s="21" t="str">
        <x:v>Published</x:v>
      </x:c>
      <x:c r="K25" s="21" t="str">
        <x:v>100% synthetic</x:v>
      </x:c>
      <x:c r="L25" s="21" t="str">
        <x:v>Manufacturer-published viscometrics</x:v>
      </x:c>
      <x:c r="M25" s="21" t="str">
        <x:v>https://cdn.shopify.com/s/files/1/0018/3671/2013/files/RSF_TDS_081120.pdf?v=1679586351</x:v>
      </x:c>
      <x:c r="N25" s="64"/>
      <x:c r="O25" s="64"/>
      <x:c r="P25" s="64"/>
      <x:c r="Q25" s="64"/>
      <x:c r="R25" s="64"/>
      <x:c r="S25" s="64"/>
      <x:c r="T25" s="64"/>
      <x:c r="U25" s="64"/>
      <x:c r="V25" s="64"/>
      <x:c r="W25" s="64"/>
      <x:c r="X25" s="64"/>
      <x:c r="Y25" s="64"/>
      <x:c r="Z25" s="64"/>
      <x:c r="AA25" s="64"/>
      <x:c r="AB25" s="64"/>
    </x:row>
    <x:row r="26" ht="19" customHeight="1">
      <x:c r="A26" s="21" t="n">
        <x:v>19</x:v>
      </x:c>
      <x:c r="B26" s="21" t="str">
        <x:v>Motul — Fork Oil Factory Line 7.5W</x:v>
      </x:c>
      <x:c r="C26" s="21" t="str">
        <x:v>Fork</x:v>
      </x:c>
      <x:c r="D26" s="21" t="str">
        <x:v>7.5W</x:v>
      </x:c>
      <x:c r="E26" s="23" t="n">
        <x:v>24.6</x:v>
      </x:c>
      <x:c r="F26" s="21" t="str">
        <x:v>Published measured</x:v>
      </x:c>
      <x:c r="G26" s="23" t="n">
        <x:v>4.9</x:v>
      </x:c>
      <x:c r="H26" s="21" t="str">
        <x:v>Published measured</x:v>
      </x:c>
      <x:c r="I26" s="25" t="n">
        <x:v>131</x:v>
      </x:c>
      <x:c r="J26" s="21" t="str">
        <x:v>Published</x:v>
      </x:c>
      <x:c r="K26" s="21" t="str">
        <x:v>100% synthetic</x:v>
      </x:c>
      <x:c r="L26" s="21" t="str">
        <x:v>Manufacturer-published viscometrics</x:v>
      </x:c>
      <x:c r="M26" s="21" t="str">
        <x:v>https://azupim01.motul.com/media/motulData/DO/base/Fork%20Oil%20Factory%20Line%20%28GB%29.pdf</x:v>
      </x:c>
      <x:c r="N26" s="64"/>
      <x:c r="O26" s="64"/>
      <x:c r="P26" s="64"/>
      <x:c r="Q26" s="64"/>
      <x:c r="R26" s="64"/>
      <x:c r="S26" s="64"/>
      <x:c r="T26" s="64"/>
      <x:c r="U26" s="64"/>
      <x:c r="V26" s="64"/>
      <x:c r="W26" s="64"/>
      <x:c r="X26" s="64"/>
      <x:c r="Y26" s="64"/>
      <x:c r="Z26" s="64"/>
      <x:c r="AA26" s="64"/>
      <x:c r="AB26" s="64"/>
    </x:row>
    <x:row r="27" ht="19" customHeight="1">
      <x:c r="A27" s="21" t="n">
        <x:v>20</x:v>
      </x:c>
      <x:c r="B27" s="21" t="str">
        <x:v>Motorex — Racing Fork Oil 4W</x:v>
      </x:c>
      <x:c r="C27" s="21" t="str">
        <x:v>Fork</x:v>
      </x:c>
      <x:c r="D27" s="21" t="str">
        <x:v>4W</x:v>
      </x:c>
      <x:c r="E27" s="23" t="n">
        <x:v>16</x:v>
      </x:c>
      <x:c r="F27" s="21" t="str">
        <x:v>Published measured</x:v>
      </x:c>
      <x:c r="G27" s="23" t="n">
        <x:v>5</x:v>
      </x:c>
      <x:c r="H27" s="21" t="str">
        <x:v>Published measured</x:v>
      </x:c>
      <x:c r="I27" s="25"/>
      <x:c r="J27" s="21" t="str">
        <x:v>Published as &gt;250</x:v>
      </x:c>
      <x:c r="K27" s="21" t="str">
        <x:v>Not stated</x:v>
      </x:c>
      <x:c r="L27" s="21" t="str">
        <x:v>Manufacturer-published cSt; VI reported as &gt;250</x:v>
      </x:c>
      <x:c r="M27" s="21" t="str">
        <x:v>https://motorex.com/Pdf/TI/Motorex/Gabel-Daempferoel/RACING-FORK-OIL-4W/RACING-FORK-OIL-4W_1016808_EN_20260116-110145.pdf</x:v>
      </x:c>
      <x:c r="N27" s="64"/>
      <x:c r="O27" s="64"/>
      <x:c r="P27" s="64"/>
      <x:c r="Q27" s="64"/>
      <x:c r="R27" s="64"/>
      <x:c r="S27" s="64"/>
      <x:c r="T27" s="64"/>
      <x:c r="U27" s="64"/>
      <x:c r="V27" s="64"/>
      <x:c r="W27" s="64"/>
      <x:c r="X27" s="64"/>
      <x:c r="Y27" s="64"/>
      <x:c r="Z27" s="64"/>
      <x:c r="AA27" s="64"/>
      <x:c r="AB27" s="64"/>
    </x:row>
    <x:row r="28" ht="19" customHeight="1">
      <x:c r="A28" s="21" t="n">
        <x:v>21</x:v>
      </x:c>
      <x:c r="B28" s="21" t="str">
        <x:v>Penrite — MC Fork Oil 5</x:v>
      </x:c>
      <x:c r="C28" s="21" t="str">
        <x:v>Fork</x:v>
      </x:c>
      <x:c r="D28" s="21" t="str">
        <x:v>5</x:v>
      </x:c>
      <x:c r="E28" s="23" t="n">
        <x:v>20</x:v>
      </x:c>
      <x:c r="F28" s="21" t="str">
        <x:v>Published measured</x:v>
      </x:c>
      <x:c r="G28" s="23" t="n">
        <x:v>5</x:v>
      </x:c>
      <x:c r="H28" s="21" t="str">
        <x:v>Published measured</x:v>
      </x:c>
      <x:c r="I28" s="25" t="n">
        <x:v>193</x:v>
      </x:c>
      <x:c r="J28" s="21" t="str">
        <x:v>Published</x:v>
      </x:c>
      <x:c r="K28" s="21" t="str">
        <x:v>Full synthetic</x:v>
      </x:c>
      <x:c r="L28" s="21" t="str">
        <x:v>Manufacturer-published viscometrics</x:v>
      </x:c>
      <x:c r="M28" s="21" t="str">
        <x:v>https://penriteoil.com.au/assets/pis_pdfs/MC%20FORK%20OIL%20JULY%202017.pdf</x:v>
      </x:c>
      <x:c r="N28" s="64"/>
      <x:c r="O28" s="64"/>
      <x:c r="P28" s="64"/>
      <x:c r="Q28" s="64"/>
      <x:c r="R28" s="64"/>
      <x:c r="S28" s="64"/>
      <x:c r="T28" s="64"/>
      <x:c r="U28" s="64"/>
      <x:c r="V28" s="64"/>
      <x:c r="W28" s="64"/>
      <x:c r="X28" s="64"/>
      <x:c r="Y28" s="64"/>
      <x:c r="Z28" s="64"/>
      <x:c r="AA28" s="64"/>
      <x:c r="AB28" s="64"/>
    </x:row>
    <x:row r="29" ht="19" customHeight="1">
      <x:c r="A29" s="21" t="n">
        <x:v>22</x:v>
      </x:c>
      <x:c r="B29" s="21" t="str">
        <x:v>Putoline — HPX R 5W</x:v>
      </x:c>
      <x:c r="C29" s="21" t="str">
        <x:v>Fork</x:v>
      </x:c>
      <x:c r="D29" s="21" t="str">
        <x:v>5W</x:v>
      </x:c>
      <x:c r="E29" s="23" t="n">
        <x:v>21.7</x:v>
      </x:c>
      <x:c r="F29" s="21" t="str">
        <x:v>Published measured</x:v>
      </x:c>
      <x:c r="G29" s="23" t="n">
        <x:v>5.01</x:v>
      </x:c>
      <x:c r="H29" s="21" t="str">
        <x:v>Published measured</x:v>
      </x:c>
      <x:c r="I29" s="25" t="n">
        <x:v>168</x:v>
      </x:c>
      <x:c r="J29" s="21" t="str">
        <x:v>Published</x:v>
      </x:c>
      <x:c r="K29" s="21" t="str">
        <x:v>Synthetic</x:v>
      </x:c>
      <x:c r="L29" s="21" t="str">
        <x:v>Manufacturer-published viscometrics</x:v>
      </x:c>
      <x:c r="M29" s="21" t="str">
        <x:v>https://www.putoline.com/en/hpx-r-5w-12-x-1-l-bottle-525/</x:v>
      </x:c>
      <x:c r="N29" s="64"/>
      <x:c r="O29" s="64"/>
      <x:c r="P29" s="64"/>
      <x:c r="Q29" s="64"/>
      <x:c r="R29" s="64"/>
      <x:c r="S29" s="64"/>
      <x:c r="T29" s="64"/>
      <x:c r="U29" s="64"/>
      <x:c r="V29" s="64"/>
      <x:c r="W29" s="64"/>
      <x:c r="X29" s="64"/>
      <x:c r="Y29" s="64"/>
      <x:c r="Z29" s="64"/>
      <x:c r="AA29" s="64"/>
      <x:c r="AB29" s="64"/>
    </x:row>
    <x:row r="30" ht="19" customHeight="1">
      <x:c r="A30" s="21" t="n">
        <x:v>23</x:v>
      </x:c>
      <x:c r="B30" s="21" t="str">
        <x:v>Putoline — GPR 6 3.5W</x:v>
      </x:c>
      <x:c r="C30" s="21" t="str">
        <x:v>Shock</x:v>
      </x:c>
      <x:c r="D30" s="21" t="str">
        <x:v>3.5W</x:v>
      </x:c>
      <x:c r="E30" s="23" t="n">
        <x:v>13.1</x:v>
      </x:c>
      <x:c r="F30" s="21" t="str">
        <x:v>Published measured</x:v>
      </x:c>
      <x:c r="G30" s="23" t="n">
        <x:v>5.05</x:v>
      </x:c>
      <x:c r="H30" s="21" t="str">
        <x:v>Published measured</x:v>
      </x:c>
      <x:c r="I30" s="25" t="n">
        <x:v>393</x:v>
      </x:c>
      <x:c r="J30" s="21" t="str">
        <x:v>Published</x:v>
      </x:c>
      <x:c r="K30" s="21" t="str">
        <x:v>Not stated</x:v>
      </x:c>
      <x:c r="L30" s="21" t="str">
        <x:v>Manufacturer-published viscometrics</x:v>
      </x:c>
      <x:c r="M30" s="21" t="str">
        <x:v>https://www.putoline.com/en/gpr-6-35w-12-x-1-l-bottle-504/</x:v>
      </x:c>
      <x:c r="N30" s="64"/>
      <x:c r="O30" s="64"/>
      <x:c r="P30" s="64"/>
      <x:c r="Q30" s="64"/>
      <x:c r="R30" s="64"/>
      <x:c r="S30" s="64"/>
      <x:c r="T30" s="64"/>
      <x:c r="U30" s="64"/>
      <x:c r="V30" s="64"/>
      <x:c r="W30" s="64"/>
      <x:c r="X30" s="64"/>
      <x:c r="Y30" s="64"/>
      <x:c r="Z30" s="64"/>
      <x:c r="AA30" s="64"/>
      <x:c r="AB30" s="64"/>
    </x:row>
    <x:row r="31" ht="19" customHeight="1">
      <x:c r="A31" s="21" t="n">
        <x:v>24</x:v>
      </x:c>
      <x:c r="B31" s="21" t="str">
        <x:v>Torco — RFF Racing Fork Fluid 5</x:v>
      </x:c>
      <x:c r="C31" s="21" t="str">
        <x:v>Fork</x:v>
      </x:c>
      <x:c r="D31" s="21" t="str">
        <x:v>5</x:v>
      </x:c>
      <x:c r="E31" s="23" t="n">
        <x:v>16</x:v>
      </x:c>
      <x:c r="F31" s="21" t="str">
        <x:v>Published measured</x:v>
      </x:c>
      <x:c r="G31" s="23" t="n">
        <x:v>5.05</x:v>
      </x:c>
      <x:c r="H31" s="21" t="str">
        <x:v>Published measured</x:v>
      </x:c>
      <x:c r="I31" s="25" t="n">
        <x:v>285</x:v>
      </x:c>
      <x:c r="J31" s="21" t="str">
        <x:v>Published</x:v>
      </x:c>
      <x:c r="K31" s="21" t="str">
        <x:v>Synthetic blend</x:v>
      </x:c>
      <x:c r="L31" s="21" t="str">
        <x:v>Manufacturer-published viscometrics</x:v>
      </x:c>
      <x:c r="M31" s="21" t="str">
        <x:v>https://cdn.shopify.com/s/files/1/0018/3671/2013/files/RFF_TDS_081120.pdf?v=1679586351</x:v>
      </x:c>
      <x:c r="N31" s="64"/>
      <x:c r="O31" s="64"/>
      <x:c r="P31" s="64"/>
      <x:c r="Q31" s="64"/>
      <x:c r="R31" s="64"/>
      <x:c r="S31" s="64"/>
      <x:c r="T31" s="64"/>
      <x:c r="U31" s="64"/>
      <x:c r="V31" s="64"/>
      <x:c r="W31" s="64"/>
      <x:c r="X31" s="64"/>
      <x:c r="Y31" s="64"/>
      <x:c r="Z31" s="64"/>
      <x:c r="AA31" s="64"/>
      <x:c r="AB31" s="64"/>
    </x:row>
    <x:row r="32" ht="19" customHeight="1">
      <x:c r="A32" s="21" t="n">
        <x:v>25</x:v>
      </x:c>
      <x:c r="B32" s="21" t="str">
        <x:v>Putoline — Formula GP 5W</x:v>
      </x:c>
      <x:c r="C32" s="21" t="str">
        <x:v>Fork</x:v>
      </x:c>
      <x:c r="D32" s="21" t="str">
        <x:v>5W</x:v>
      </x:c>
      <x:c r="E32" s="23" t="n">
        <x:v>23.4</x:v>
      </x:c>
      <x:c r="F32" s="21" t="str">
        <x:v>Published measured</x:v>
      </x:c>
      <x:c r="G32" s="23" t="n">
        <x:v>5.11</x:v>
      </x:c>
      <x:c r="H32" s="21" t="str">
        <x:v>Published measured</x:v>
      </x:c>
      <x:c r="I32" s="25" t="n">
        <x:v>155</x:v>
      </x:c>
      <x:c r="J32" s="21" t="str">
        <x:v>Published</x:v>
      </x:c>
      <x:c r="K32" s="21" t="str">
        <x:v>Not stated</x:v>
      </x:c>
      <x:c r="L32" s="21" t="str">
        <x:v>Manufacturer-published viscometrics</x:v>
      </x:c>
      <x:c r="M32" s="21" t="str">
        <x:v>https://www.putoline.com/en/formula-gp-5w-12-x-1-l-bottle-484/</x:v>
      </x:c>
      <x:c r="N32" s="64"/>
      <x:c r="O32" s="64"/>
      <x:c r="P32" s="64"/>
      <x:c r="Q32" s="64"/>
      <x:c r="R32" s="64"/>
      <x:c r="S32" s="64"/>
      <x:c r="T32" s="64"/>
      <x:c r="U32" s="64"/>
      <x:c r="V32" s="64"/>
      <x:c r="W32" s="64"/>
      <x:c r="X32" s="64"/>
      <x:c r="Y32" s="64"/>
      <x:c r="Z32" s="64"/>
      <x:c r="AA32" s="64"/>
      <x:c r="AB32" s="64"/>
    </x:row>
    <x:row r="33" ht="19" customHeight="1">
      <x:c r="A33" s="21" t="n">
        <x:v>26</x:v>
      </x:c>
      <x:c r="B33" s="21" t="str">
        <x:v>Maxima — Racing Shock Fluid 3WT Light</x:v>
      </x:c>
      <x:c r="C33" s="21" t="str">
        <x:v>Shock</x:v>
      </x:c>
      <x:c r="D33" s="21" t="str">
        <x:v>3WT Light</x:v>
      </x:c>
      <x:c r="E33" s="23" t="n">
        <x:v>13.9</x:v>
      </x:c>
      <x:c r="F33" s="21" t="str">
        <x:v>Published measured</x:v>
      </x:c>
      <x:c r="G33" s="23" t="n">
        <x:v>5.2</x:v>
      </x:c>
      <x:c r="H33" s="21" t="str">
        <x:v>Published measured</x:v>
      </x:c>
      <x:c r="I33" s="25" t="n">
        <x:v>359</x:v>
      </x:c>
      <x:c r="J33" s="21" t="str">
        <x:v>Published</x:v>
      </x:c>
      <x:c r="K33" s="21" t="str">
        <x:v>Mineral</x:v>
      </x:c>
      <x:c r="L33" s="21" t="str">
        <x:v>Manufacturer TDS hosted by authorised distributor</x:v>
      </x:c>
      <x:c r="M33" s="21" t="str">
        <x:v>https://www.lustyindustries.com/documents/Tech%20Support/Maxima%20Tech%20Sheet/Racing%20Shock%20Fluid%20TDS.pdf?u=1aKPW1</x:v>
      </x:c>
      <x:c r="N33" s="64"/>
      <x:c r="O33" s="64"/>
      <x:c r="P33" s="64"/>
      <x:c r="Q33" s="64"/>
      <x:c r="R33" s="64"/>
      <x:c r="S33" s="64"/>
      <x:c r="T33" s="64"/>
      <x:c r="U33" s="64"/>
      <x:c r="V33" s="64"/>
      <x:c r="W33" s="64"/>
      <x:c r="X33" s="64"/>
      <x:c r="Y33" s="64"/>
      <x:c r="Z33" s="64"/>
      <x:c r="AA33" s="64"/>
      <x:c r="AB33" s="64"/>
    </x:row>
    <x:row r="34" ht="19" customHeight="1">
      <x:c r="A34" s="21" t="n">
        <x:v>27</x:v>
      </x:c>
      <x:c r="B34" s="21" t="str">
        <x:v>Maxima — Synthetic Racing Shock Fluid 3WT</x:v>
      </x:c>
      <x:c r="C34" s="21" t="str">
        <x:v>Shock</x:v>
      </x:c>
      <x:c r="D34" s="21" t="str">
        <x:v>3WT</x:v>
      </x:c>
      <x:c r="E34" s="23" t="n">
        <x:v>14.7</x:v>
      </x:c>
      <x:c r="F34" s="21" t="str">
        <x:v>Published measured</x:v>
      </x:c>
      <x:c r="G34" s="23" t="n">
        <x:v>5.4</x:v>
      </x:c>
      <x:c r="H34" s="21" t="str">
        <x:v>Published measured</x:v>
      </x:c>
      <x:c r="I34" s="25" t="n">
        <x:v>370</x:v>
      </x:c>
      <x:c r="J34" s="21" t="str">
        <x:v>Published</x:v>
      </x:c>
      <x:c r="K34" s="21" t="str">
        <x:v>Full synthetic ester</x:v>
      </x:c>
      <x:c r="L34" s="21" t="str">
        <x:v>Manufacturer-published viscometrics</x:v>
      </x:c>
      <x:c r="M34" s="21" t="str">
        <x:v>https://maximausa.com/products/synthetic-racing-shock-fluid</x:v>
      </x:c>
      <x:c r="N34" s="64"/>
      <x:c r="O34" s="64"/>
      <x:c r="P34" s="64"/>
      <x:c r="Q34" s="64"/>
      <x:c r="R34" s="64"/>
      <x:c r="S34" s="64"/>
      <x:c r="T34" s="64"/>
      <x:c r="U34" s="64"/>
      <x:c r="V34" s="64"/>
      <x:c r="W34" s="64"/>
      <x:c r="X34" s="64"/>
      <x:c r="Y34" s="64"/>
      <x:c r="Z34" s="64"/>
      <x:c r="AA34" s="64"/>
      <x:c r="AB34" s="64"/>
    </x:row>
    <x:row r="35" ht="19" customHeight="1">
      <x:c r="A35" s="21" t="n">
        <x:v>28</x:v>
      </x:c>
      <x:c r="B35" s="21" t="str">
        <x:v>Maxima — Racing Fork Fluid 7WT</x:v>
      </x:c>
      <x:c r="C35" s="21" t="str">
        <x:v>Fork</x:v>
      </x:c>
      <x:c r="D35" s="21" t="str">
        <x:v>7WT</x:v>
      </x:c>
      <x:c r="E35" s="23" t="n">
        <x:v>26.7</x:v>
      </x:c>
      <x:c r="F35" s="21" t="str">
        <x:v>Published measured</x:v>
      </x:c>
      <x:c r="G35" s="23" t="n">
        <x:v>5.4</x:v>
      </x:c>
      <x:c r="H35" s="21" t="str">
        <x:v>Published measured</x:v>
      </x:c>
      <x:c r="I35" s="25" t="n">
        <x:v>139</x:v>
      </x:c>
      <x:c r="J35" s="21" t="str">
        <x:v>Published</x:v>
      </x:c>
      <x:c r="K35" s="21" t="str">
        <x:v>Mineral</x:v>
      </x:c>
      <x:c r="L35" s="21" t="str">
        <x:v>Manufacturer TDS hosted by authorised distributor</x:v>
      </x:c>
      <x:c r="M35" s="21" t="str">
        <x:v>https://www.lustyindustries.com/documents/Tech%20Support/Maxima%20Tech%20Sheet/Racing%20Fork%20Fluid%20TDS.pdf?u=1ZBBAq</x:v>
      </x:c>
      <x:c r="N35" s="64"/>
      <x:c r="O35" s="64"/>
      <x:c r="P35" s="64"/>
      <x:c r="Q35" s="64"/>
      <x:c r="R35" s="64"/>
      <x:c r="S35" s="64"/>
      <x:c r="T35" s="64"/>
      <x:c r="U35" s="64"/>
      <x:c r="V35" s="64"/>
      <x:c r="W35" s="64"/>
      <x:c r="X35" s="64"/>
      <x:c r="Y35" s="64"/>
      <x:c r="Z35" s="64"/>
      <x:c r="AA35" s="64"/>
      <x:c r="AB35" s="64"/>
    </x:row>
    <x:row r="36" ht="19" customHeight="1">
      <x:c r="A36" s="21" t="n">
        <x:v>29</x:v>
      </x:c>
      <x:c r="B36" s="21" t="str">
        <x:v>Lucas Oil — Synthetic Fork Oil Light 5WT</x:v>
      </x:c>
      <x:c r="C36" s="21" t="str">
        <x:v>Fork</x:v>
      </x:c>
      <x:c r="D36" s="21" t="str">
        <x:v>5WT</x:v>
      </x:c>
      <x:c r="E36" s="23" t="n">
        <x:v>25.34</x:v>
      </x:c>
      <x:c r="F36" s="21" t="str">
        <x:v>Published measured</x:v>
      </x:c>
      <x:c r="G36" s="23" t="n">
        <x:v>5.5</x:v>
      </x:c>
      <x:c r="H36" s="21" t="str">
        <x:v>Published measured</x:v>
      </x:c>
      <x:c r="I36" s="25" t="n">
        <x:v>148</x:v>
      </x:c>
      <x:c r="J36" s="21" t="str">
        <x:v>Published</x:v>
      </x:c>
      <x:c r="K36" s="21" t="str">
        <x:v>Synthetic</x:v>
      </x:c>
      <x:c r="L36" s="21" t="str">
        <x:v>Manufacturer-published viscometrics</x:v>
      </x:c>
      <x:c r="M36" s="21" t="str">
        <x:v>https://assets.lucasoil.com/catalogs/pdf/lucas_oil_tds_booklet.pdf</x:v>
      </x:c>
      <x:c r="N36" s="64"/>
      <x:c r="O36" s="64"/>
      <x:c r="P36" s="64"/>
      <x:c r="Q36" s="64"/>
      <x:c r="R36" s="64"/>
      <x:c r="S36" s="64"/>
      <x:c r="T36" s="64"/>
      <x:c r="U36" s="64"/>
      <x:c r="V36" s="64"/>
      <x:c r="W36" s="64"/>
      <x:c r="X36" s="64"/>
      <x:c r="Y36" s="64"/>
      <x:c r="Z36" s="64"/>
      <x:c r="AA36" s="64"/>
      <x:c r="AB36" s="64"/>
    </x:row>
    <x:row r="37" ht="19" customHeight="1">
      <x:c r="A37" s="21" t="n">
        <x:v>30</x:v>
      </x:c>
      <x:c r="B37" s="21" t="str">
        <x:v>Castrol — Synthetic Fork Oil 5W</x:v>
      </x:c>
      <x:c r="C37" s="21" t="str">
        <x:v>Fork</x:v>
      </x:c>
      <x:c r="D37" s="21" t="str">
        <x:v>5W</x:v>
      </x:c>
      <x:c r="E37" s="23" t="n">
        <x:v>28.1</x:v>
      </x:c>
      <x:c r="F37" s="21" t="str">
        <x:v>Published measured</x:v>
      </x:c>
      <x:c r="G37" s="23" t="n">
        <x:v>5.7</x:v>
      </x:c>
      <x:c r="H37" s="21" t="str">
        <x:v>Published measured</x:v>
      </x:c>
      <x:c r="I37" s="25" t="n">
        <x:v>150</x:v>
      </x:c>
      <x:c r="J37" s="21" t="str">
        <x:v>Published</x:v>
      </x:c>
      <x:c r="K37" s="21" t="str">
        <x:v>Full synthetic</x:v>
      </x:c>
      <x:c r="L37" s="21" t="str">
        <x:v>Manufacturer-published viscometrics</x:v>
      </x:c>
      <x:c r="M37" s="21" t="str">
        <x:v>https://msdspds.castrol.com/bpglis/FusionPDS.nsf/Files/DC6A5F0947E03B9980258D7A00306FFE/%24File/WEPP-DQ7K5M.pdf</x:v>
      </x:c>
      <x:c r="N37" s="64"/>
      <x:c r="O37" s="64"/>
      <x:c r="P37" s="64"/>
      <x:c r="Q37" s="64"/>
      <x:c r="R37" s="64"/>
      <x:c r="S37" s="64"/>
      <x:c r="T37" s="64"/>
      <x:c r="U37" s="64"/>
      <x:c r="V37" s="64"/>
      <x:c r="W37" s="64"/>
      <x:c r="X37" s="64"/>
      <x:c r="Y37" s="64"/>
      <x:c r="Z37" s="64"/>
      <x:c r="AA37" s="64"/>
      <x:c r="AB37" s="64"/>
    </x:row>
    <x:row r="38" ht="19" customHeight="1">
      <x:c r="A38" s="21" t="n">
        <x:v>31</x:v>
      </x:c>
      <x:c r="B38" s="21" t="str">
        <x:v>Torco — RFF Racing Fork Fluid 7</x:v>
      </x:c>
      <x:c r="C38" s="21" t="str">
        <x:v>Fork</x:v>
      </x:c>
      <x:c r="D38" s="21" t="str">
        <x:v>7</x:v>
      </x:c>
      <x:c r="E38" s="23" t="n">
        <x:v>19.98</x:v>
      </x:c>
      <x:c r="F38" s="21" t="str">
        <x:v>Published measured</x:v>
      </x:c>
      <x:c r="G38" s="23" t="n">
        <x:v>5.7</x:v>
      </x:c>
      <x:c r="H38" s="21" t="str">
        <x:v>Published measured</x:v>
      </x:c>
      <x:c r="I38" s="25" t="n">
        <x:v>257</x:v>
      </x:c>
      <x:c r="J38" s="21" t="str">
        <x:v>Published</x:v>
      </x:c>
      <x:c r="K38" s="21" t="str">
        <x:v>Synthetic blend</x:v>
      </x:c>
      <x:c r="L38" s="21" t="str">
        <x:v>Manufacturer-published viscometrics</x:v>
      </x:c>
      <x:c r="M38" s="21" t="str">
        <x:v>https://cdn.shopify.com/s/files/1/0018/3671/2013/files/RFF_TDS_081120.pdf?v=1679586351</x:v>
      </x:c>
      <x:c r="N38" s="64"/>
      <x:c r="O38" s="64"/>
      <x:c r="P38" s="64"/>
      <x:c r="Q38" s="64"/>
      <x:c r="R38" s="64"/>
      <x:c r="S38" s="64"/>
      <x:c r="T38" s="64"/>
      <x:c r="U38" s="64"/>
      <x:c r="V38" s="64"/>
      <x:c r="W38" s="64"/>
      <x:c r="X38" s="64"/>
      <x:c r="Y38" s="64"/>
      <x:c r="Z38" s="64"/>
      <x:c r="AA38" s="64"/>
      <x:c r="AB38" s="64"/>
    </x:row>
    <x:row r="39" ht="19" customHeight="1">
      <x:c r="A39" s="21" t="n">
        <x:v>32</x:v>
      </x:c>
      <x:c r="B39" s="21" t="str">
        <x:v>Bel-Ray — High Performance Fork Oil 7W</x:v>
      </x:c>
      <x:c r="C39" s="21" t="str">
        <x:v>Fork</x:v>
      </x:c>
      <x:c r="D39" s="21" t="str">
        <x:v>7W</x:v>
      </x:c>
      <x:c r="E39" s="23" t="n">
        <x:v>32.4</x:v>
      </x:c>
      <x:c r="F39" s="21" t="str">
        <x:v>Published measured</x:v>
      </x:c>
      <x:c r="G39" s="23" t="n">
        <x:v>5.71</x:v>
      </x:c>
      <x:c r="H39" s="21" t="str">
        <x:v>Published measured</x:v>
      </x:c>
      <x:c r="I39" s="25" t="n">
        <x:v>118</x:v>
      </x:c>
      <x:c r="J39" s="21" t="str">
        <x:v>Published</x:v>
      </x:c>
      <x:c r="K39" s="21" t="str">
        <x:v>Mineral / petroleum</x:v>
      </x:c>
      <x:c r="L39" s="21" t="str">
        <x:v>Manufacturer-published viscometrics</x:v>
      </x:c>
      <x:c r="M39" s="21" t="str">
        <x:v>https://www.belray.com/wp-content/uploads/2019/02/BR-Fork-Oil-PDS-23Nov2021.pdf</x:v>
      </x:c>
      <x:c r="N39" s="64"/>
      <x:c r="O39" s="64"/>
      <x:c r="P39" s="64"/>
      <x:c r="Q39" s="64"/>
      <x:c r="R39" s="64"/>
      <x:c r="S39" s="64"/>
      <x:c r="T39" s="64"/>
      <x:c r="U39" s="64"/>
      <x:c r="V39" s="64"/>
      <x:c r="W39" s="64"/>
      <x:c r="X39" s="64"/>
      <x:c r="Y39" s="64"/>
      <x:c r="Z39" s="64"/>
      <x:c r="AA39" s="64"/>
      <x:c r="AB39" s="64"/>
    </x:row>
    <x:row r="40" ht="19" customHeight="1">
      <x:c r="A40" s="21" t="n">
        <x:v>33</x:v>
      </x:c>
      <x:c r="B40" s="21" t="str">
        <x:v>Bel-Ray — High Performance Fork Oil 10W</x:v>
      </x:c>
      <x:c r="C40" s="21" t="str">
        <x:v>Fork</x:v>
      </x:c>
      <x:c r="D40" s="21" t="str">
        <x:v>10W</x:v>
      </x:c>
      <x:c r="E40" s="23" t="n">
        <x:v>34.9</x:v>
      </x:c>
      <x:c r="F40" s="21" t="str">
        <x:v>Published measured</x:v>
      </x:c>
      <x:c r="G40" s="23" t="n">
        <x:v>6.02</x:v>
      </x:c>
      <x:c r="H40" s="21" t="str">
        <x:v>Published measured</x:v>
      </x:c>
      <x:c r="I40" s="25" t="n">
        <x:v>118</x:v>
      </x:c>
      <x:c r="J40" s="21" t="str">
        <x:v>Published</x:v>
      </x:c>
      <x:c r="K40" s="21" t="str">
        <x:v>Mineral / petroleum</x:v>
      </x:c>
      <x:c r="L40" s="21" t="str">
        <x:v>Manufacturer-published viscometrics</x:v>
      </x:c>
      <x:c r="M40" s="21" t="str">
        <x:v>https://www.belray.com/wp-content/uploads/2019/02/BR-Fork-Oil-PDS-23Nov2021.pdf</x:v>
      </x:c>
      <x:c r="N40" s="64"/>
      <x:c r="O40" s="64"/>
      <x:c r="P40" s="64"/>
      <x:c r="Q40" s="64"/>
      <x:c r="R40" s="64"/>
      <x:c r="S40" s="64"/>
      <x:c r="T40" s="64"/>
      <x:c r="U40" s="64"/>
      <x:c r="V40" s="64"/>
      <x:c r="W40" s="64"/>
      <x:c r="X40" s="64"/>
      <x:c r="Y40" s="64"/>
      <x:c r="Z40" s="64"/>
      <x:c r="AA40" s="64"/>
      <x:c r="AB40" s="64"/>
    </x:row>
    <x:row r="41" ht="19" customHeight="1">
      <x:c r="A41" s="21" t="n">
        <x:v>34</x:v>
      </x:c>
      <x:c r="B41" s="21" t="str">
        <x:v>Motul — Fork Oil Expert 10W</x:v>
      </x:c>
      <x:c r="C41" s="21" t="str">
        <x:v>Fork</x:v>
      </x:c>
      <x:c r="D41" s="21" t="str">
        <x:v>10W</x:v>
      </x:c>
      <x:c r="E41" s="23" t="n">
        <x:v>35.9</x:v>
      </x:c>
      <x:c r="F41" s="21" t="str">
        <x:v>Published measured</x:v>
      </x:c>
      <x:c r="G41" s="23" t="n">
        <x:v>6.1</x:v>
      </x:c>
      <x:c r="H41" s="21" t="str">
        <x:v>Published measured</x:v>
      </x:c>
      <x:c r="I41" s="25" t="n">
        <x:v>116</x:v>
      </x:c>
      <x:c r="J41" s="21" t="str">
        <x:v>Published</x:v>
      </x:c>
      <x:c r="K41" s="21" t="str">
        <x:v>Technosynthese semi-synthetic</x:v>
      </x:c>
      <x:c r="L41" s="21" t="str">
        <x:v>Manufacturer-published viscometrics</x:v>
      </x:c>
      <x:c r="M41" s="21" t="str">
        <x:v>https://azupim01.motul.com/media/motulData/DO/base/Fork%20Oil%20Expert%20%28GB%29%202.pdf</x:v>
      </x:c>
      <x:c r="N41" s="64"/>
      <x:c r="O41" s="64"/>
      <x:c r="P41" s="64"/>
      <x:c r="Q41" s="64"/>
      <x:c r="R41" s="64"/>
      <x:c r="S41" s="64"/>
      <x:c r="T41" s="64"/>
      <x:c r="U41" s="64"/>
      <x:c r="V41" s="64"/>
      <x:c r="W41" s="64"/>
      <x:c r="X41" s="64"/>
      <x:c r="Y41" s="64"/>
      <x:c r="Z41" s="64"/>
      <x:c r="AA41" s="64"/>
      <x:c r="AB41" s="64"/>
    </x:row>
    <x:row r="42" ht="19" customHeight="1">
      <x:c r="A42" s="21" t="n">
        <x:v>35</x:v>
      </x:c>
      <x:c r="B42" s="21" t="str">
        <x:v>Castrol — Fork Oil 10W</x:v>
      </x:c>
      <x:c r="C42" s="21" t="str">
        <x:v>Fork</x:v>
      </x:c>
      <x:c r="D42" s="21" t="str">
        <x:v>10W</x:v>
      </x:c>
      <x:c r="E42" s="23" t="n">
        <x:v>32</x:v>
      </x:c>
      <x:c r="F42" s="21" t="str">
        <x:v>Published measured</x:v>
      </x:c>
      <x:c r="G42" s="23" t="n">
        <x:v>6.4</x:v>
      </x:c>
      <x:c r="H42" s="21" t="str">
        <x:v>Published measured</x:v>
      </x:c>
      <x:c r="I42" s="25" t="n">
        <x:v>150</x:v>
      </x:c>
      <x:c r="J42" s="21" t="str">
        <x:v>Published minimum</x:v>
      </x:c>
      <x:c r="K42" s="21" t="str">
        <x:v>Mineral</x:v>
      </x:c>
      <x:c r="L42" s="21" t="str">
        <x:v>Manufacturer-published viscometrics</x:v>
      </x:c>
      <x:c r="M42" s="21" t="str">
        <x:v>https://msdspds.castrol.com/bpglis/FusionPDS.nsf/Files/217C940308AA30EE80257D1400831D07/%24File/FORK%20OILS%20_2013_10.pdf</x:v>
      </x:c>
      <x:c r="N42" s="64"/>
      <x:c r="O42" s="64"/>
      <x:c r="P42" s="64"/>
      <x:c r="Q42" s="64"/>
      <x:c r="R42" s="64"/>
      <x:c r="S42" s="64"/>
      <x:c r="T42" s="64"/>
      <x:c r="U42" s="64"/>
      <x:c r="V42" s="64"/>
      <x:c r="W42" s="64"/>
      <x:c r="X42" s="64"/>
      <x:c r="Y42" s="64"/>
      <x:c r="Z42" s="64"/>
      <x:c r="AA42" s="64"/>
      <x:c r="AB42" s="64"/>
    </x:row>
    <x:row r="43" ht="19" customHeight="1">
      <x:c r="A43" s="21" t="n">
        <x:v>36</x:v>
      </x:c>
      <x:c r="B43" s="21" t="str">
        <x:v>Motul — Shock Oil Factory Line</x:v>
      </x:c>
      <x:c r="C43" s="21" t="str">
        <x:v>Shock</x:v>
      </x:c>
      <x:c r="D43" s="21" t="str">
        <x:v>Unspecified</x:v>
      </x:c>
      <x:c r="E43" s="23" t="n">
        <x:v>16.9</x:v>
      </x:c>
      <x:c r="F43" s="21" t="str">
        <x:v>Published measured</x:v>
      </x:c>
      <x:c r="G43" s="23" t="n">
        <x:v>6.4</x:v>
      </x:c>
      <x:c r="H43" s="21" t="str">
        <x:v>Published measured</x:v>
      </x:c>
      <x:c r="I43" s="25" t="n">
        <x:v>400</x:v>
      </x:c>
      <x:c r="J43" s="21" t="str">
        <x:v>Published</x:v>
      </x:c>
      <x:c r="K43" s="21" t="str">
        <x:v>Technosynthese ester</x:v>
      </x:c>
      <x:c r="L43" s="21" t="str">
        <x:v>Manufacturer-published viscometrics</x:v>
      </x:c>
      <x:c r="M43" s="21" t="str">
        <x:v>https://azupim01.motul.com/media/motulData/DO/base/shock_oil_factory_line_en_fr_motul_58300_20251201.pdf</x:v>
      </x:c>
      <x:c r="N43" s="64"/>
      <x:c r="O43" s="64"/>
      <x:c r="P43" s="64"/>
      <x:c r="Q43" s="64"/>
      <x:c r="R43" s="64"/>
      <x:c r="S43" s="64"/>
      <x:c r="T43" s="64"/>
      <x:c r="U43" s="64"/>
      <x:c r="V43" s="64"/>
      <x:c r="W43" s="64"/>
      <x:c r="X43" s="64"/>
      <x:c r="Y43" s="64"/>
      <x:c r="Z43" s="64"/>
      <x:c r="AA43" s="64"/>
      <x:c r="AB43" s="64"/>
    </x:row>
    <x:row r="44" ht="19" customHeight="1">
      <x:c r="A44" s="21" t="n">
        <x:v>37</x:v>
      </x:c>
      <x:c r="B44" s="21" t="str">
        <x:v>Putoline — HPX R 7.5W</x:v>
      </x:c>
      <x:c r="C44" s="21" t="str">
        <x:v>Fork</x:v>
      </x:c>
      <x:c r="D44" s="21" t="str">
        <x:v>7.5W</x:v>
      </x:c>
      <x:c r="E44" s="23" t="n">
        <x:v>29.4</x:v>
      </x:c>
      <x:c r="F44" s="21" t="str">
        <x:v>Published measured</x:v>
      </x:c>
      <x:c r="G44" s="23" t="n">
        <x:v>6.46</x:v>
      </x:c>
      <x:c r="H44" s="21" t="str">
        <x:v>Published measured</x:v>
      </x:c>
      <x:c r="I44" s="25" t="n">
        <x:v>182</x:v>
      </x:c>
      <x:c r="J44" s="21" t="str">
        <x:v>Published</x:v>
      </x:c>
      <x:c r="K44" s="21" t="str">
        <x:v>Synthetic</x:v>
      </x:c>
      <x:c r="L44" s="21" t="str">
        <x:v>Manufacturer-published viscometrics</x:v>
      </x:c>
      <x:c r="M44" s="21" t="str">
        <x:v>https://www.putoline.com/en/hpx-r-75w-12-x-1-l-bottle-526/</x:v>
      </x:c>
      <x:c r="N44" s="64"/>
      <x:c r="O44" s="64"/>
      <x:c r="P44" s="64"/>
      <x:c r="Q44" s="64"/>
      <x:c r="R44" s="64"/>
      <x:c r="S44" s="64"/>
      <x:c r="T44" s="64"/>
      <x:c r="U44" s="64"/>
      <x:c r="V44" s="64"/>
      <x:c r="W44" s="64"/>
      <x:c r="X44" s="64"/>
      <x:c r="Y44" s="64"/>
      <x:c r="Z44" s="64"/>
      <x:c r="AA44" s="64"/>
      <x:c r="AB44" s="64"/>
    </x:row>
    <x:row r="45" ht="19" customHeight="1">
      <x:c r="A45" s="21" t="n">
        <x:v>38</x:v>
      </x:c>
      <x:c r="B45" s="21" t="str">
        <x:v>Motul — Fork Oil Factory Line 10W</x:v>
      </x:c>
      <x:c r="C45" s="21" t="str">
        <x:v>Fork</x:v>
      </x:c>
      <x:c r="D45" s="21" t="str">
        <x:v>10W</x:v>
      </x:c>
      <x:c r="E45" s="23" t="n">
        <x:v>36.3</x:v>
      </x:c>
      <x:c r="F45" s="21" t="str">
        <x:v>Published measured</x:v>
      </x:c>
      <x:c r="G45" s="23" t="n">
        <x:v>6.5</x:v>
      </x:c>
      <x:c r="H45" s="21" t="str">
        <x:v>Published measured</x:v>
      </x:c>
      <x:c r="I45" s="25" t="n">
        <x:v>134</x:v>
      </x:c>
      <x:c r="J45" s="21" t="str">
        <x:v>Published</x:v>
      </x:c>
      <x:c r="K45" s="21" t="str">
        <x:v>100% synthetic</x:v>
      </x:c>
      <x:c r="L45" s="21" t="str">
        <x:v>Manufacturer-published viscometrics</x:v>
      </x:c>
      <x:c r="M45" s="21" t="str">
        <x:v>https://azupim01.motul.com/media/motulData/DO/base/Fork%20Oil%20Factory%20Line%20%28GB%29.pdf</x:v>
      </x:c>
      <x:c r="N45" s="64"/>
      <x:c r="O45" s="64"/>
      <x:c r="P45" s="64"/>
      <x:c r="Q45" s="64"/>
      <x:c r="R45" s="64"/>
      <x:c r="S45" s="64"/>
      <x:c r="T45" s="64"/>
      <x:c r="U45" s="64"/>
      <x:c r="V45" s="64"/>
      <x:c r="W45" s="64"/>
      <x:c r="X45" s="64"/>
      <x:c r="Y45" s="64"/>
      <x:c r="Z45" s="64"/>
      <x:c r="AA45" s="64"/>
      <x:c r="AB45" s="64"/>
    </x:row>
    <x:row r="46" ht="19" customHeight="1">
      <x:c r="A46" s="21" t="n">
        <x:v>39</x:v>
      </x:c>
      <x:c r="B46" s="21" t="str">
        <x:v>Putoline — HPX R 10W</x:v>
      </x:c>
      <x:c r="C46" s="21" t="str">
        <x:v>Fork</x:v>
      </x:c>
      <x:c r="D46" s="21" t="str">
        <x:v>10W</x:v>
      </x:c>
      <x:c r="E46" s="23" t="n">
        <x:v>35</x:v>
      </x:c>
      <x:c r="F46" s="21" t="str">
        <x:v>Published measured</x:v>
      </x:c>
      <x:c r="G46" s="23" t="n">
        <x:v>6.7</x:v>
      </x:c>
      <x:c r="H46" s="21" t="str">
        <x:v>Published measured</x:v>
      </x:c>
      <x:c r="I46" s="25" t="n">
        <x:v>160</x:v>
      </x:c>
      <x:c r="J46" s="21" t="str">
        <x:v>Published</x:v>
      </x:c>
      <x:c r="K46" s="21" t="str">
        <x:v>Synthetic</x:v>
      </x:c>
      <x:c r="L46" s="21" t="str">
        <x:v>Manufacturer-published viscometrics</x:v>
      </x:c>
      <x:c r="M46" s="21" t="str">
        <x:v>https://www.putoline.com/en/hpx-r-10w-12-x-1-l-bottle-519/</x:v>
      </x:c>
      <x:c r="N46" s="64"/>
      <x:c r="O46" s="64"/>
      <x:c r="P46" s="64"/>
      <x:c r="Q46" s="64"/>
      <x:c r="R46" s="64"/>
      <x:c r="S46" s="64"/>
      <x:c r="T46" s="64"/>
      <x:c r="U46" s="64"/>
      <x:c r="V46" s="64"/>
      <x:c r="W46" s="64"/>
      <x:c r="X46" s="64"/>
      <x:c r="Y46" s="64"/>
      <x:c r="Z46" s="64"/>
      <x:c r="AA46" s="64"/>
      <x:c r="AB46" s="64"/>
    </x:row>
    <x:row r="47" ht="19" customHeight="1">
      <x:c r="A47" s="21" t="n">
        <x:v>40</x:v>
      </x:c>
      <x:c r="B47" s="21" t="str">
        <x:v>Motorex — Racing Fork Oil 5W</x:v>
      </x:c>
      <x:c r="C47" s="21" t="str">
        <x:v>Fork</x:v>
      </x:c>
      <x:c r="D47" s="21" t="str">
        <x:v>5W</x:v>
      </x:c>
      <x:c r="E47" s="23" t="n">
        <x:v>22.9</x:v>
      </x:c>
      <x:c r="F47" s="21" t="str">
        <x:v>Published measured</x:v>
      </x:c>
      <x:c r="G47" s="23" t="n">
        <x:v>6.8</x:v>
      </x:c>
      <x:c r="H47" s="21" t="str">
        <x:v>Published measured</x:v>
      </x:c>
      <x:c r="I47" s="25"/>
      <x:c r="J47" s="21" t="str">
        <x:v>Published as &gt;250</x:v>
      </x:c>
      <x:c r="K47" s="21" t="str">
        <x:v>Not stated</x:v>
      </x:c>
      <x:c r="L47" s="21" t="str">
        <x:v>Manufacturer-published cSt; VI reported as &gt;250</x:v>
      </x:c>
      <x:c r="M47" s="21" t="str">
        <x:v>https://motorex.com/Pdf/TI/Motorex/Gabel-Daempferoel/RACING-FORK-OIL-5W/RACING-FORK-OIL-5W_1016809_EN_20260116-110248.pdf</x:v>
      </x:c>
      <x:c r="N47" s="64"/>
      <x:c r="O47" s="64"/>
      <x:c r="P47" s="64"/>
      <x:c r="Q47" s="64"/>
      <x:c r="R47" s="64"/>
      <x:c r="S47" s="64"/>
      <x:c r="T47" s="64"/>
      <x:c r="U47" s="64"/>
      <x:c r="V47" s="64"/>
      <x:c r="W47" s="64"/>
      <x:c r="X47" s="64"/>
      <x:c r="Y47" s="64"/>
      <x:c r="Z47" s="64"/>
      <x:c r="AA47" s="64"/>
      <x:c r="AB47" s="64"/>
    </x:row>
    <x:row r="48" ht="19" customHeight="1">
      <x:c r="A48" s="21" t="n">
        <x:v>41</x:v>
      </x:c>
      <x:c r="B48" s="21" t="str">
        <x:v>AMSOIL — Shock Therapy Suspension Fluid #10 Medium</x:v>
      </x:c>
      <x:c r="C48" s="21" t="str">
        <x:v>Both</x:v>
      </x:c>
      <x:c r="D48" s="21" t="str">
        <x:v>#10 Medium</x:v>
      </x:c>
      <x:c r="E48" s="23" t="n">
        <x:v>31.8</x:v>
      </x:c>
      <x:c r="F48" s="21" t="str">
        <x:v>Published measured</x:v>
      </x:c>
      <x:c r="G48" s="23" t="n">
        <x:v>7.3</x:v>
      </x:c>
      <x:c r="H48" s="21" t="str">
        <x:v>Published measured</x:v>
      </x:c>
      <x:c r="I48" s="25" t="n">
        <x:v>206</x:v>
      </x:c>
      <x:c r="J48" s="21" t="str">
        <x:v>Published</x:v>
      </x:c>
      <x:c r="K48" s="21" t="str">
        <x:v>Synthetic</x:v>
      </x:c>
      <x:c r="L48" s="21" t="str">
        <x:v>Manufacturer-published viscometrics</x:v>
      </x:c>
      <x:c r="M48" s="21" t="str">
        <x:v>https://www.amsoil.com/lit/databulletins/g1663.pdf</x:v>
      </x:c>
      <x:c r="N48" s="64"/>
      <x:c r="O48" s="64"/>
      <x:c r="P48" s="64"/>
      <x:c r="Q48" s="64"/>
      <x:c r="R48" s="64"/>
      <x:c r="S48" s="64"/>
      <x:c r="T48" s="64"/>
      <x:c r="U48" s="64"/>
      <x:c r="V48" s="64"/>
      <x:c r="W48" s="64"/>
      <x:c r="X48" s="64"/>
      <x:c r="Y48" s="64"/>
      <x:c r="Z48" s="64"/>
      <x:c r="AA48" s="64"/>
      <x:c r="AB48" s="64"/>
    </x:row>
    <x:row r="49" ht="19" customHeight="1">
      <x:c r="A49" s="21" t="n">
        <x:v>42</x:v>
      </x:c>
      <x:c r="B49" s="21" t="str">
        <x:v>Maxima — Racing Shock Fluid 7WT Medium</x:v>
      </x:c>
      <x:c r="C49" s="21" t="str">
        <x:v>Shock</x:v>
      </x:c>
      <x:c r="D49" s="21" t="str">
        <x:v>7WT Medium</x:v>
      </x:c>
      <x:c r="E49" s="23" t="n">
        <x:v>20.8</x:v>
      </x:c>
      <x:c r="F49" s="21" t="str">
        <x:v>Published measured</x:v>
      </x:c>
      <x:c r="G49" s="23" t="n">
        <x:v>7.3</x:v>
      </x:c>
      <x:c r="H49" s="21" t="str">
        <x:v>Published measured</x:v>
      </x:c>
      <x:c r="I49" s="25" t="n">
        <x:v>338</x:v>
      </x:c>
      <x:c r="J49" s="21" t="str">
        <x:v>Published</x:v>
      </x:c>
      <x:c r="K49" s="21" t="str">
        <x:v>Mineral</x:v>
      </x:c>
      <x:c r="L49" s="21" t="str">
        <x:v>Manufacturer TDS hosted by authorised distributor</x:v>
      </x:c>
      <x:c r="M49" s="21" t="str">
        <x:v>https://www.lustyindustries.com/documents/Tech%20Support/Maxima%20Tech%20Sheet/Racing%20Shock%20Fluid%20TDS.pdf?u=1aKPW1</x:v>
      </x:c>
      <x:c r="N49" s="64"/>
      <x:c r="O49" s="64"/>
      <x:c r="P49" s="64"/>
      <x:c r="Q49" s="64"/>
      <x:c r="R49" s="64"/>
      <x:c r="S49" s="64"/>
      <x:c r="T49" s="64"/>
      <x:c r="U49" s="64"/>
      <x:c r="V49" s="64"/>
      <x:c r="W49" s="64"/>
      <x:c r="X49" s="64"/>
      <x:c r="Y49" s="64"/>
      <x:c r="Z49" s="64"/>
      <x:c r="AA49" s="64"/>
      <x:c r="AB49" s="64"/>
    </x:row>
    <x:row r="50" ht="19" customHeight="1">
      <x:c r="A50" s="21" t="n">
        <x:v>43</x:v>
      </x:c>
      <x:c r="B50" s="21" t="str">
        <x:v>Penrite — MC Fork Oil 10</x:v>
      </x:c>
      <x:c r="C50" s="21" t="str">
        <x:v>Fork</x:v>
      </x:c>
      <x:c r="D50" s="21" t="str">
        <x:v>10</x:v>
      </x:c>
      <x:c r="E50" s="23" t="n">
        <x:v>37</x:v>
      </x:c>
      <x:c r="F50" s="21" t="str">
        <x:v>Published measured</x:v>
      </x:c>
      <x:c r="G50" s="23" t="n">
        <x:v>7.5</x:v>
      </x:c>
      <x:c r="H50" s="21" t="str">
        <x:v>Published measured</x:v>
      </x:c>
      <x:c r="I50" s="25" t="n">
        <x:v>174</x:v>
      </x:c>
      <x:c r="J50" s="21" t="str">
        <x:v>Published</x:v>
      </x:c>
      <x:c r="K50" s="21" t="str">
        <x:v>Full synthetic</x:v>
      </x:c>
      <x:c r="L50" s="21" t="str">
        <x:v>Manufacturer-published viscometrics</x:v>
      </x:c>
      <x:c r="M50" s="21" t="str">
        <x:v>https://penriteoil.com.au/assets/pis_pdfs/MC%20FORK%20OIL%20JULY%202017.pdf</x:v>
      </x:c>
      <x:c r="N50" s="64"/>
      <x:c r="O50" s="64"/>
      <x:c r="P50" s="64"/>
      <x:c r="Q50" s="64"/>
      <x:c r="R50" s="64"/>
      <x:c r="S50" s="64"/>
      <x:c r="T50" s="64"/>
      <x:c r="U50" s="64"/>
      <x:c r="V50" s="64"/>
      <x:c r="W50" s="64"/>
      <x:c r="X50" s="64"/>
      <x:c r="Y50" s="64"/>
      <x:c r="Z50" s="64"/>
      <x:c r="AA50" s="64"/>
      <x:c r="AB50" s="64"/>
    </x:row>
    <x:row r="51" ht="19" customHeight="1">
      <x:c r="A51" s="21" t="n">
        <x:v>44</x:v>
      </x:c>
      <x:c r="B51" s="21" t="str">
        <x:v>Lucas Oil — Synthetic Fork Oil Medium 10WT</x:v>
      </x:c>
      <x:c r="C51" s="21" t="str">
        <x:v>Fork</x:v>
      </x:c>
      <x:c r="D51" s="21" t="str">
        <x:v>10WT</x:v>
      </x:c>
      <x:c r="E51" s="23" t="n">
        <x:v>42</x:v>
      </x:c>
      <x:c r="F51" s="21" t="str">
        <x:v>Published measured</x:v>
      </x:c>
      <x:c r="G51" s="23" t="n">
        <x:v>7.6</x:v>
      </x:c>
      <x:c r="H51" s="21" t="str">
        <x:v>Published measured</x:v>
      </x:c>
      <x:c r="I51" s="25" t="n">
        <x:v>153</x:v>
      </x:c>
      <x:c r="J51" s="21" t="str">
        <x:v>Published</x:v>
      </x:c>
      <x:c r="K51" s="21" t="str">
        <x:v>Synthetic</x:v>
      </x:c>
      <x:c r="L51" s="21" t="str">
        <x:v>Manufacturer-published viscometrics</x:v>
      </x:c>
      <x:c r="M51" s="21" t="str">
        <x:v>https://assets.lucasoil.com/catalogs/pdf/lucas_oil_tds_booklet.pdf</x:v>
      </x:c>
      <x:c r="N51" s="64"/>
      <x:c r="O51" s="64"/>
      <x:c r="P51" s="64"/>
      <x:c r="Q51" s="64"/>
      <x:c r="R51" s="64"/>
      <x:c r="S51" s="64"/>
      <x:c r="T51" s="64"/>
      <x:c r="U51" s="64"/>
      <x:c r="V51" s="64"/>
      <x:c r="W51" s="64"/>
      <x:c r="X51" s="64"/>
      <x:c r="Y51" s="64"/>
      <x:c r="Z51" s="64"/>
      <x:c r="AA51" s="64"/>
      <x:c r="AB51" s="64"/>
    </x:row>
    <x:row r="52" ht="19" customHeight="1">
      <x:c r="A52" s="21" t="n">
        <x:v>45</x:v>
      </x:c>
      <x:c r="B52" s="21" t="str">
        <x:v>Bel-Ray — High Performance Fork Oil 15W</x:v>
      </x:c>
      <x:c r="C52" s="21" t="str">
        <x:v>Fork</x:v>
      </x:c>
      <x:c r="D52" s="21" t="str">
        <x:v>15W</x:v>
      </x:c>
      <x:c r="E52" s="23" t="n">
        <x:v>53.1</x:v>
      </x:c>
      <x:c r="F52" s="21" t="str">
        <x:v>Published measured</x:v>
      </x:c>
      <x:c r="G52" s="23" t="n">
        <x:v>7.67</x:v>
      </x:c>
      <x:c r="H52" s="21" t="str">
        <x:v>Published measured</x:v>
      </x:c>
      <x:c r="I52" s="25" t="n">
        <x:v>109</x:v>
      </x:c>
      <x:c r="J52" s="21" t="str">
        <x:v>Published</x:v>
      </x:c>
      <x:c r="K52" s="21" t="str">
        <x:v>Mineral / petroleum</x:v>
      </x:c>
      <x:c r="L52" s="21" t="str">
        <x:v>Manufacturer-published viscometrics</x:v>
      </x:c>
      <x:c r="M52" s="21" t="str">
        <x:v>https://www.belray.com/wp-content/uploads/2019/02/BR-Fork-Oil-PDS-23Nov2021.pdf</x:v>
      </x:c>
      <x:c r="N52" s="64"/>
      <x:c r="O52" s="64"/>
      <x:c r="P52" s="64"/>
      <x:c r="Q52" s="64"/>
      <x:c r="R52" s="64"/>
      <x:c r="S52" s="64"/>
      <x:c r="T52" s="64"/>
      <x:c r="U52" s="64"/>
      <x:c r="V52" s="64"/>
      <x:c r="W52" s="64"/>
      <x:c r="X52" s="64"/>
      <x:c r="Y52" s="64"/>
      <x:c r="Z52" s="64"/>
      <x:c r="AA52" s="64"/>
      <x:c r="AB52" s="64"/>
    </x:row>
    <x:row r="53" ht="19" customHeight="1">
      <x:c r="A53" s="21" t="n">
        <x:v>46</x:v>
      </x:c>
      <x:c r="B53" s="21" t="str">
        <x:v>Maxima — Racing Fork Fluid 10WT</x:v>
      </x:c>
      <x:c r="C53" s="21" t="str">
        <x:v>Fork</x:v>
      </x:c>
      <x:c r="D53" s="21" t="str">
        <x:v>10WT</x:v>
      </x:c>
      <x:c r="E53" s="23" t="n">
        <x:v>37.4</x:v>
      </x:c>
      <x:c r="F53" s="21" t="str">
        <x:v>Published measured</x:v>
      </x:c>
      <x:c r="G53" s="23" t="n">
        <x:v>7.7</x:v>
      </x:c>
      <x:c r="H53" s="21" t="str">
        <x:v>Published measured</x:v>
      </x:c>
      <x:c r="I53" s="25" t="n">
        <x:v>182</x:v>
      </x:c>
      <x:c r="J53" s="21" t="str">
        <x:v>Published</x:v>
      </x:c>
      <x:c r="K53" s="21" t="str">
        <x:v>Mineral</x:v>
      </x:c>
      <x:c r="L53" s="21" t="str">
        <x:v>Manufacturer TDS hosted by authorised distributor</x:v>
      </x:c>
      <x:c r="M53" s="21" t="str">
        <x:v>https://www.lustyindustries.com/documents/Tech%20Support/Maxima%20Tech%20Sheet/Racing%20Fork%20Fluid%20TDS.pdf?u=1ZBBAq</x:v>
      </x:c>
      <x:c r="N53" s="64"/>
      <x:c r="O53" s="64"/>
      <x:c r="P53" s="64"/>
      <x:c r="Q53" s="64"/>
      <x:c r="R53" s="64"/>
      <x:c r="S53" s="64"/>
      <x:c r="T53" s="64"/>
      <x:c r="U53" s="64"/>
      <x:c r="V53" s="64"/>
      <x:c r="W53" s="64"/>
      <x:c r="X53" s="64"/>
      <x:c r="Y53" s="64"/>
      <x:c r="Z53" s="64"/>
      <x:c r="AA53" s="64"/>
      <x:c r="AB53" s="64"/>
    </x:row>
    <x:row r="54" ht="19" customHeight="1">
      <x:c r="A54" s="21" t="n">
        <x:v>47</x:v>
      </x:c>
      <x:c r="B54" s="21" t="str">
        <x:v>Red Line — LightWeight 5WT Suspension Fluid</x:v>
      </x:c>
      <x:c r="C54" s="21" t="str">
        <x:v>Both</x:v>
      </x:c>
      <x:c r="D54" s="21" t="str">
        <x:v>5WT</x:v>
      </x:c>
      <x:c r="E54" s="23" t="n">
        <x:v>16</x:v>
      </x:c>
      <x:c r="F54" s="21" t="str">
        <x:v>Published measured</x:v>
      </x:c>
      <x:c r="G54" s="23" t="n">
        <x:v>8</x:v>
      </x:c>
      <x:c r="H54" s="21" t="str">
        <x:v>Published measured</x:v>
      </x:c>
      <x:c r="I54" s="25" t="n">
        <x:v>560</x:v>
      </x:c>
      <x:c r="J54" s="21" t="str">
        <x:v>Published</x:v>
      </x:c>
      <x:c r="K54" s="21" t="str">
        <x:v>Synthetic</x:v>
      </x:c>
      <x:c r="L54" s="21" t="str">
        <x:v>Manufacturer-published viscometrics</x:v>
      </x:c>
      <x:c r="M54" s="21" t="str">
        <x:v>https://www.redlineoil.com/lightweight-5wt-suspension-fluid</x:v>
      </x:c>
      <x:c r="N54" s="64"/>
      <x:c r="O54" s="64"/>
      <x:c r="P54" s="64"/>
      <x:c r="Q54" s="64"/>
      <x:c r="R54" s="64"/>
      <x:c r="S54" s="64"/>
      <x:c r="T54" s="64"/>
      <x:c r="U54" s="64"/>
      <x:c r="V54" s="64"/>
      <x:c r="W54" s="64"/>
      <x:c r="X54" s="64"/>
      <x:c r="Y54" s="64"/>
      <x:c r="Z54" s="64"/>
      <x:c r="AA54" s="64"/>
      <x:c r="AB54" s="64"/>
    </x:row>
    <x:row r="55" ht="19" customHeight="1">
      <x:c r="A55" s="21" t="n">
        <x:v>48</x:v>
      </x:c>
      <x:c r="B55" s="21" t="str">
        <x:v>Castrol — Fork Oil 15W</x:v>
      </x:c>
      <x:c r="C55" s="21" t="str">
        <x:v>Fork</x:v>
      </x:c>
      <x:c r="D55" s="21" t="str">
        <x:v>15W</x:v>
      </x:c>
      <x:c r="E55" s="23" t="n">
        <x:v>46</x:v>
      </x:c>
      <x:c r="F55" s="21" t="str">
        <x:v>Published measured</x:v>
      </x:c>
      <x:c r="G55" s="23" t="n">
        <x:v>8.2</x:v>
      </x:c>
      <x:c r="H55" s="21" t="str">
        <x:v>Published measured</x:v>
      </x:c>
      <x:c r="I55" s="25" t="n">
        <x:v>150</x:v>
      </x:c>
      <x:c r="J55" s="21" t="str">
        <x:v>Published minimum</x:v>
      </x:c>
      <x:c r="K55" s="21" t="str">
        <x:v>Mineral</x:v>
      </x:c>
      <x:c r="L55" s="21" t="str">
        <x:v>Manufacturer-published viscometrics</x:v>
      </x:c>
      <x:c r="M55" s="21" t="str">
        <x:v>https://msdspds.castrol.com/bpglis/FusionPDS.nsf/Files/217C940308AA30EE80257D1400831D07/%24File/FORK%20OILS%20_2013_10.pdf</x:v>
      </x:c>
      <x:c r="N55" s="64"/>
      <x:c r="O55" s="64"/>
      <x:c r="P55" s="64"/>
      <x:c r="Q55" s="64"/>
      <x:c r="R55" s="64"/>
      <x:c r="S55" s="64"/>
      <x:c r="T55" s="64"/>
      <x:c r="U55" s="64"/>
      <x:c r="V55" s="64"/>
      <x:c r="W55" s="64"/>
      <x:c r="X55" s="64"/>
      <x:c r="Y55" s="64"/>
      <x:c r="Z55" s="64"/>
      <x:c r="AA55" s="64"/>
      <x:c r="AB55" s="64"/>
    </x:row>
    <x:row r="56" ht="19" customHeight="1">
      <x:c r="A56" s="21" t="n">
        <x:v>49</x:v>
      </x:c>
      <x:c r="B56" s="21" t="str">
        <x:v>Motul — Fork Oil Expert 15W</x:v>
      </x:c>
      <x:c r="C56" s="21" t="str">
        <x:v>Fork</x:v>
      </x:c>
      <x:c r="D56" s="21" t="str">
        <x:v>15W</x:v>
      </x:c>
      <x:c r="E56" s="23" t="n">
        <x:v>58.1</x:v>
      </x:c>
      <x:c r="F56" s="21" t="str">
        <x:v>Published measured</x:v>
      </x:c>
      <x:c r="G56" s="23" t="n">
        <x:v>8.4</x:v>
      </x:c>
      <x:c r="H56" s="21" t="str">
        <x:v>Published measured</x:v>
      </x:c>
      <x:c r="I56" s="25" t="n">
        <x:v>116</x:v>
      </x:c>
      <x:c r="J56" s="21" t="str">
        <x:v>Published</x:v>
      </x:c>
      <x:c r="K56" s="21" t="str">
        <x:v>Technosynthese semi-synthetic</x:v>
      </x:c>
      <x:c r="L56" s="21" t="str">
        <x:v>Manufacturer-published viscometrics</x:v>
      </x:c>
      <x:c r="M56" s="21" t="str">
        <x:v>https://azupim01.motul.com/media/motulData/DO/base/Fork%20Oil%20Expert%20%28GB%29%202.pdf</x:v>
      </x:c>
      <x:c r="N56" s="64"/>
      <x:c r="O56" s="64"/>
      <x:c r="P56" s="64"/>
      <x:c r="Q56" s="64"/>
      <x:c r="R56" s="64"/>
      <x:c r="S56" s="64"/>
      <x:c r="T56" s="64"/>
      <x:c r="U56" s="64"/>
      <x:c r="V56" s="64"/>
      <x:c r="W56" s="64"/>
      <x:c r="X56" s="64"/>
      <x:c r="Y56" s="64"/>
      <x:c r="Z56" s="64"/>
      <x:c r="AA56" s="64"/>
      <x:c r="AB56" s="64"/>
    </x:row>
    <x:row r="57" ht="19" customHeight="1">
      <x:c r="A57" s="21" t="n">
        <x:v>50</x:v>
      </x:c>
      <x:c r="B57" s="21" t="str">
        <x:v>Torco — RFF Racing Fork Fluid 10</x:v>
      </x:c>
      <x:c r="C57" s="21" t="str">
        <x:v>Fork</x:v>
      </x:c>
      <x:c r="D57" s="21" t="str">
        <x:v>10</x:v>
      </x:c>
      <x:c r="E57" s="23" t="n">
        <x:v>32.2</x:v>
      </x:c>
      <x:c r="F57" s="21" t="str">
        <x:v>Published measured</x:v>
      </x:c>
      <x:c r="G57" s="23" t="n">
        <x:v>8.4</x:v>
      </x:c>
      <x:c r="H57" s="21" t="str">
        <x:v>Published measured</x:v>
      </x:c>
      <x:c r="I57" s="25" t="n">
        <x:v>247</x:v>
      </x:c>
      <x:c r="J57" s="21" t="str">
        <x:v>Published</x:v>
      </x:c>
      <x:c r="K57" s="21" t="str">
        <x:v>Synthetic blend</x:v>
      </x:c>
      <x:c r="L57" s="21" t="str">
        <x:v>Manufacturer-published viscometrics</x:v>
      </x:c>
      <x:c r="M57" s="21" t="str">
        <x:v>https://cdn.shopify.com/s/files/1/0018/3671/2013/files/RFF_TDS_081120.pdf?v=1679586351</x:v>
      </x:c>
      <x:c r="N57" s="64"/>
      <x:c r="O57" s="64"/>
      <x:c r="P57" s="64"/>
      <x:c r="Q57" s="64"/>
      <x:c r="R57" s="64"/>
      <x:c r="S57" s="64"/>
      <x:c r="T57" s="64"/>
      <x:c r="U57" s="64"/>
      <x:c r="V57" s="64"/>
      <x:c r="W57" s="64"/>
      <x:c r="X57" s="64"/>
      <x:c r="Y57" s="64"/>
      <x:c r="Z57" s="64"/>
      <x:c r="AA57" s="64"/>
      <x:c r="AB57" s="64"/>
    </x:row>
    <x:row r="58" ht="19" customHeight="1">
      <x:c r="A58" s="21" t="n">
        <x:v>51</x:v>
      </x:c>
      <x:c r="B58" s="21" t="str">
        <x:v>Maxima — Racing Fork Fluid 15WT</x:v>
      </x:c>
      <x:c r="C58" s="21" t="str">
        <x:v>Fork</x:v>
      </x:c>
      <x:c r="D58" s="21" t="str">
        <x:v>15WT</x:v>
      </x:c>
      <x:c r="E58" s="23" t="n">
        <x:v>47.1</x:v>
      </x:c>
      <x:c r="F58" s="21" t="str">
        <x:v>Published measured</x:v>
      </x:c>
      <x:c r="G58" s="23" t="n">
        <x:v>8.5</x:v>
      </x:c>
      <x:c r="H58" s="21" t="str">
        <x:v>Published measured</x:v>
      </x:c>
      <x:c r="I58" s="25" t="n">
        <x:v>159</x:v>
      </x:c>
      <x:c r="J58" s="21" t="str">
        <x:v>Published</x:v>
      </x:c>
      <x:c r="K58" s="21" t="str">
        <x:v>Mineral</x:v>
      </x:c>
      <x:c r="L58" s="21" t="str">
        <x:v>Manufacturer TDS hosted by authorised distributor</x:v>
      </x:c>
      <x:c r="M58" s="21" t="str">
        <x:v>https://www.lustyindustries.com/documents/Tech%20Support/Maxima%20Tech%20Sheet/Racing%20Fork%20Fluid%20TDS.pdf?u=1ZBBAq</x:v>
      </x:c>
      <x:c r="N58" s="64"/>
      <x:c r="O58" s="64"/>
      <x:c r="P58" s="64"/>
      <x:c r="Q58" s="64"/>
      <x:c r="R58" s="64"/>
      <x:c r="S58" s="64"/>
      <x:c r="T58" s="64"/>
      <x:c r="U58" s="64"/>
      <x:c r="V58" s="64"/>
      <x:c r="W58" s="64"/>
      <x:c r="X58" s="64"/>
      <x:c r="Y58" s="64"/>
      <x:c r="Z58" s="64"/>
      <x:c r="AA58" s="64"/>
      <x:c r="AB58" s="64"/>
    </x:row>
    <x:row r="59" ht="19" customHeight="1">
      <x:c r="A59" s="21" t="n">
        <x:v>52</x:v>
      </x:c>
      <x:c r="B59" s="21" t="str">
        <x:v>Lucas Oil — Synthetic Fork Oil Heavy 15WT</x:v>
      </x:c>
      <x:c r="C59" s="21" t="str">
        <x:v>Fork</x:v>
      </x:c>
      <x:c r="D59" s="21" t="str">
        <x:v>15WT</x:v>
      </x:c>
      <x:c r="E59" s="23" t="n">
        <x:v>49.2</x:v>
      </x:c>
      <x:c r="F59" s="21" t="str">
        <x:v>Published measured</x:v>
      </x:c>
      <x:c r="G59" s="23" t="n">
        <x:v>8.6</x:v>
      </x:c>
      <x:c r="H59" s="21" t="str">
        <x:v>Published measured</x:v>
      </x:c>
      <x:c r="I59" s="25" t="n">
        <x:v>154</x:v>
      </x:c>
      <x:c r="J59" s="21" t="str">
        <x:v>Published</x:v>
      </x:c>
      <x:c r="K59" s="21" t="str">
        <x:v>Synthetic</x:v>
      </x:c>
      <x:c r="L59" s="21" t="str">
        <x:v>Manufacturer-published viscometrics</x:v>
      </x:c>
      <x:c r="M59" s="21" t="str">
        <x:v>https://assets.lucasoil.com/catalogs/pdf/lucas_oil_tds_booklet.pdf</x:v>
      </x:c>
      <x:c r="N59" s="64"/>
      <x:c r="O59" s="64"/>
      <x:c r="P59" s="64"/>
      <x:c r="Q59" s="64"/>
      <x:c r="R59" s="64"/>
      <x:c r="S59" s="64"/>
      <x:c r="T59" s="64"/>
      <x:c r="U59" s="64"/>
      <x:c r="V59" s="64"/>
      <x:c r="W59" s="64"/>
      <x:c r="X59" s="64"/>
      <x:c r="Y59" s="64"/>
      <x:c r="Z59" s="64"/>
      <x:c r="AA59" s="64"/>
      <x:c r="AB59" s="64"/>
    </x:row>
    <x:row r="60" ht="19" customHeight="1">
      <x:c r="A60" s="21" t="n">
        <x:v>53</x:v>
      </x:c>
      <x:c r="B60" s="21" t="str">
        <x:v>Penrite — MC Fork Oil 15</x:v>
      </x:c>
      <x:c r="C60" s="21" t="str">
        <x:v>Fork</x:v>
      </x:c>
      <x:c r="D60" s="21" t="str">
        <x:v>15</x:v>
      </x:c>
      <x:c r="E60" s="23" t="n">
        <x:v>47</x:v>
      </x:c>
      <x:c r="F60" s="21" t="str">
        <x:v>Published measured</x:v>
      </x:c>
      <x:c r="G60" s="23" t="n">
        <x:v>8.9</x:v>
      </x:c>
      <x:c r="H60" s="21" t="str">
        <x:v>Published measured</x:v>
      </x:c>
      <x:c r="I60" s="25" t="n">
        <x:v>173</x:v>
      </x:c>
      <x:c r="J60" s="21" t="str">
        <x:v>Published</x:v>
      </x:c>
      <x:c r="K60" s="21" t="str">
        <x:v>Full synthetic</x:v>
      </x:c>
      <x:c r="L60" s="21" t="str">
        <x:v>Manufacturer-published viscometrics</x:v>
      </x:c>
      <x:c r="M60" s="21" t="str">
        <x:v>https://penriteoil.com.au/assets/pis_pdfs/MC%20FORK%20OIL%20JULY%202017.pdf</x:v>
      </x:c>
      <x:c r="N60" s="64"/>
      <x:c r="O60" s="64"/>
      <x:c r="P60" s="64"/>
      <x:c r="Q60" s="64"/>
      <x:c r="R60" s="64"/>
      <x:c r="S60" s="64"/>
      <x:c r="T60" s="64"/>
      <x:c r="U60" s="64"/>
      <x:c r="V60" s="64"/>
      <x:c r="W60" s="64"/>
      <x:c r="X60" s="64"/>
      <x:c r="Y60" s="64"/>
      <x:c r="Z60" s="64"/>
      <x:c r="AA60" s="64"/>
      <x:c r="AB60" s="64"/>
    </x:row>
    <x:row r="61" ht="19" customHeight="1">
      <x:c r="A61" s="21" t="n">
        <x:v>54</x:v>
      </x:c>
      <x:c r="B61" s="21" t="str">
        <x:v>Putoline — Formula GP 10W</x:v>
      </x:c>
      <x:c r="C61" s="21" t="str">
        <x:v>Fork</x:v>
      </x:c>
      <x:c r="D61" s="21" t="str">
        <x:v>10W</x:v>
      </x:c>
      <x:c r="E61" s="23" t="n">
        <x:v>52.4</x:v>
      </x:c>
      <x:c r="F61" s="21" t="str">
        <x:v>Published measured</x:v>
      </x:c>
      <x:c r="G61" s="23" t="n">
        <x:v>8.96</x:v>
      </x:c>
      <x:c r="H61" s="21" t="str">
        <x:v>Published measured</x:v>
      </x:c>
      <x:c r="I61" s="25" t="n">
        <x:v>152</x:v>
      </x:c>
      <x:c r="J61" s="21" t="str">
        <x:v>Published</x:v>
      </x:c>
      <x:c r="K61" s="21" t="str">
        <x:v>Not stated</x:v>
      </x:c>
      <x:c r="L61" s="21" t="str">
        <x:v>Manufacturer-published viscometrics</x:v>
      </x:c>
      <x:c r="M61" s="21" t="str">
        <x:v>https://www.putoline.com/en/formula-gp-10w-12-x-1-l-bottle-480/</x:v>
      </x:c>
      <x:c r="N61" s="64"/>
      <x:c r="O61" s="64"/>
      <x:c r="P61" s="64"/>
      <x:c r="Q61" s="64"/>
      <x:c r="R61" s="64"/>
      <x:c r="S61" s="64"/>
      <x:c r="T61" s="64"/>
      <x:c r="U61" s="64"/>
      <x:c r="V61" s="64"/>
      <x:c r="W61" s="64"/>
      <x:c r="X61" s="64"/>
      <x:c r="Y61" s="64"/>
      <x:c r="Z61" s="64"/>
      <x:c r="AA61" s="64"/>
      <x:c r="AB61" s="64"/>
    </x:row>
    <x:row r="62" ht="19" customHeight="1">
      <x:c r="A62" s="21" t="n">
        <x:v>55</x:v>
      </x:c>
      <x:c r="B62" s="21" t="str">
        <x:v>Motorex — Racing Fork Oil 7.5W</x:v>
      </x:c>
      <x:c r="C62" s="21" t="str">
        <x:v>Fork</x:v>
      </x:c>
      <x:c r="D62" s="21" t="str">
        <x:v>7.5W</x:v>
      </x:c>
      <x:c r="E62" s="23" t="n">
        <x:v>34.7</x:v>
      </x:c>
      <x:c r="F62" s="21" t="str">
        <x:v>Published measured</x:v>
      </x:c>
      <x:c r="G62" s="23" t="n">
        <x:v>9.3</x:v>
      </x:c>
      <x:c r="H62" s="21" t="str">
        <x:v>Published measured</x:v>
      </x:c>
      <x:c r="I62" s="25"/>
      <x:c r="J62" s="21" t="str">
        <x:v>Published as &gt;250</x:v>
      </x:c>
      <x:c r="K62" s="21" t="str">
        <x:v>Not stated</x:v>
      </x:c>
      <x:c r="L62" s="21" t="str">
        <x:v>Manufacturer-published cSt; VI reported as &gt;250</x:v>
      </x:c>
      <x:c r="M62" s="21" t="str">
        <x:v>https://motorex.com/Pdf/TI/Motorex/Gabel-Daempferoel/RACING-FORK-OIL-75W/RACING-FORK-OIL-75W_1016810_EN_20260116-110328.pdf</x:v>
      </x:c>
      <x:c r="N62" s="64"/>
      <x:c r="O62" s="64"/>
      <x:c r="P62" s="64"/>
      <x:c r="Q62" s="64"/>
      <x:c r="R62" s="64"/>
      <x:c r="S62" s="64"/>
      <x:c r="T62" s="64"/>
      <x:c r="U62" s="64"/>
      <x:c r="V62" s="64"/>
      <x:c r="W62" s="64"/>
      <x:c r="X62" s="64"/>
      <x:c r="Y62" s="64"/>
      <x:c r="Z62" s="64"/>
      <x:c r="AA62" s="64"/>
      <x:c r="AB62" s="64"/>
    </x:row>
    <x:row r="63" ht="19" customHeight="1">
      <x:c r="A63" s="21" t="n">
        <x:v>56</x:v>
      </x:c>
      <x:c r="B63" s="21" t="str">
        <x:v>Putoline — HPX R 15W</x:v>
      </x:c>
      <x:c r="C63" s="21" t="str">
        <x:v>Fork</x:v>
      </x:c>
      <x:c r="D63" s="21" t="str">
        <x:v>15W</x:v>
      </x:c>
      <x:c r="E63" s="23" t="n">
        <x:v>50</x:v>
      </x:c>
      <x:c r="F63" s="21" t="str">
        <x:v>Published measured</x:v>
      </x:c>
      <x:c r="G63" s="23" t="n">
        <x:v>9.3</x:v>
      </x:c>
      <x:c r="H63" s="21" t="str">
        <x:v>Published measured</x:v>
      </x:c>
      <x:c r="I63" s="25" t="n">
        <x:v>173</x:v>
      </x:c>
      <x:c r="J63" s="21" t="str">
        <x:v>Published</x:v>
      </x:c>
      <x:c r="K63" s="21" t="str">
        <x:v>Synthetic</x:v>
      </x:c>
      <x:c r="L63" s="21" t="str">
        <x:v>Manufacturer-published viscometrics</x:v>
      </x:c>
      <x:c r="M63" s="21" t="str">
        <x:v>https://www.putoline.com/en/hpx-r-15w-1-x-15-l-bag-in-box-1485/</x:v>
      </x:c>
      <x:c r="N63" s="64"/>
      <x:c r="O63" s="64"/>
      <x:c r="P63" s="64"/>
      <x:c r="Q63" s="64"/>
      <x:c r="R63" s="64"/>
      <x:c r="S63" s="64"/>
      <x:c r="T63" s="64"/>
      <x:c r="U63" s="64"/>
      <x:c r="V63" s="64"/>
      <x:c r="W63" s="64"/>
      <x:c r="X63" s="64"/>
      <x:c r="Y63" s="64"/>
      <x:c r="Z63" s="64"/>
      <x:c r="AA63" s="64"/>
      <x:c r="AB63" s="64"/>
    </x:row>
    <x:row r="64" ht="19" customHeight="1">
      <x:c r="A64" s="21" t="n">
        <x:v>57</x:v>
      </x:c>
      <x:c r="B64" s="21" t="str">
        <x:v>Maxima — Racing Shock Fluid 10WT Heavy</x:v>
      </x:c>
      <x:c r="C64" s="21" t="str">
        <x:v>Shock</x:v>
      </x:c>
      <x:c r="D64" s="21" t="str">
        <x:v>10WT Heavy</x:v>
      </x:c>
      <x:c r="E64" s="23" t="n">
        <x:v>28.9</x:v>
      </x:c>
      <x:c r="F64" s="21" t="str">
        <x:v>Published measured</x:v>
      </x:c>
      <x:c r="G64" s="23" t="n">
        <x:v>9.4</x:v>
      </x:c>
      <x:c r="H64" s="21" t="str">
        <x:v>Published measured</x:v>
      </x:c>
      <x:c r="I64" s="25" t="n">
        <x:v>300</x:v>
      </x:c>
      <x:c r="J64" s="21" t="str">
        <x:v>Published</x:v>
      </x:c>
      <x:c r="K64" s="21" t="str">
        <x:v>Mineral</x:v>
      </x:c>
      <x:c r="L64" s="21" t="str">
        <x:v>Manufacturer TDS hosted by authorised distributor</x:v>
      </x:c>
      <x:c r="M64" s="21" t="str">
        <x:v>https://www.lustyindustries.com/documents/Tech%20Support/Maxima%20Tech%20Sheet/Racing%20Shock%20Fluid%20TDS.pdf?u=1aKPW1</x:v>
      </x:c>
      <x:c r="N64" s="64"/>
      <x:c r="O64" s="64"/>
      <x:c r="P64" s="64"/>
      <x:c r="Q64" s="64"/>
      <x:c r="R64" s="64"/>
      <x:c r="S64" s="64"/>
      <x:c r="T64" s="64"/>
      <x:c r="U64" s="64"/>
      <x:c r="V64" s="64"/>
      <x:c r="W64" s="64"/>
      <x:c r="X64" s="64"/>
      <x:c r="Y64" s="64"/>
      <x:c r="Z64" s="64"/>
      <x:c r="AA64" s="64"/>
      <x:c r="AB64" s="64"/>
    </x:row>
    <x:row r="65" ht="19" customHeight="1">
      <x:c r="A65" s="21" t="n">
        <x:v>58</x:v>
      </x:c>
      <x:c r="B65" s="21" t="str">
        <x:v>Bel-Ray — High Performance Fork Oil 20W</x:v>
      </x:c>
      <x:c r="C65" s="21" t="str">
        <x:v>Fork</x:v>
      </x:c>
      <x:c r="D65" s="21" t="str">
        <x:v>20W</x:v>
      </x:c>
      <x:c r="E65" s="23" t="n">
        <x:v>73.8</x:v>
      </x:c>
      <x:c r="F65" s="21" t="str">
        <x:v>Published measured</x:v>
      </x:c>
      <x:c r="G65" s="23" t="n">
        <x:v>9.43</x:v>
      </x:c>
      <x:c r="H65" s="21" t="str">
        <x:v>Published measured</x:v>
      </x:c>
      <x:c r="I65" s="25" t="n">
        <x:v>109</x:v>
      </x:c>
      <x:c r="J65" s="21" t="str">
        <x:v>Published</x:v>
      </x:c>
      <x:c r="K65" s="21" t="str">
        <x:v>Mineral / petroleum</x:v>
      </x:c>
      <x:c r="L65" s="21" t="str">
        <x:v>Manufacturer-published viscometrics</x:v>
      </x:c>
      <x:c r="M65" s="21" t="str">
        <x:v>https://www.belray.com/wp-content/uploads/2019/02/BR-Fork-Oil-PDS-23Nov2021.pdf</x:v>
      </x:c>
      <x:c r="N65" s="64"/>
      <x:c r="O65" s="64"/>
      <x:c r="P65" s="64"/>
      <x:c r="Q65" s="64"/>
      <x:c r="R65" s="64"/>
      <x:c r="S65" s="64"/>
      <x:c r="T65" s="64"/>
      <x:c r="U65" s="64"/>
      <x:c r="V65" s="64"/>
      <x:c r="W65" s="64"/>
      <x:c r="X65" s="64"/>
      <x:c r="Y65" s="64"/>
      <x:c r="Z65" s="64"/>
      <x:c r="AA65" s="64"/>
      <x:c r="AB65" s="64"/>
    </x:row>
    <x:row r="66" ht="19" customHeight="1">
      <x:c r="A66" s="21" t="n">
        <x:v>59</x:v>
      </x:c>
      <x:c r="B66" s="21" t="str">
        <x:v>Torco — RSF Racing Shock Fluid Medium</x:v>
      </x:c>
      <x:c r="C66" s="21" t="str">
        <x:v>Shock</x:v>
      </x:c>
      <x:c r="D66" s="21" t="str">
        <x:v>Medium</x:v>
      </x:c>
      <x:c r="E66" s="23" t="n">
        <x:v>31.82</x:v>
      </x:c>
      <x:c r="F66" s="21" t="str">
        <x:v>Published measured</x:v>
      </x:c>
      <x:c r="G66" s="23" t="n">
        <x:v>9.57</x:v>
      </x:c>
      <x:c r="H66" s="21" t="str">
        <x:v>Published measured</x:v>
      </x:c>
      <x:c r="I66" s="25" t="n">
        <x:v>300</x:v>
      </x:c>
      <x:c r="J66" s="21" t="str">
        <x:v>Published as &gt;300; stored as 300 lower bound</x:v>
      </x:c>
      <x:c r="K66" s="21" t="str">
        <x:v>100% synthetic</x:v>
      </x:c>
      <x:c r="L66" s="21" t="str">
        <x:v>Manufacturer-published viscometrics</x:v>
      </x:c>
      <x:c r="M66" s="21" t="str">
        <x:v>https://cdn.shopify.com/s/files/1/0018/3671/2013/files/RSF_TDS_081120.pdf?v=1679586351</x:v>
      </x:c>
      <x:c r="N66" s="64"/>
      <x:c r="O66" s="64"/>
      <x:c r="P66" s="64"/>
      <x:c r="Q66" s="64"/>
      <x:c r="R66" s="64"/>
      <x:c r="S66" s="64"/>
      <x:c r="T66" s="64"/>
      <x:c r="U66" s="64"/>
      <x:c r="V66" s="64"/>
      <x:c r="W66" s="64"/>
      <x:c r="X66" s="64"/>
      <x:c r="Y66" s="64"/>
      <x:c r="Z66" s="64"/>
      <x:c r="AA66" s="64"/>
      <x:c r="AB66" s="64"/>
    </x:row>
    <x:row r="67" ht="19" customHeight="1">
      <x:c r="A67" s="21" t="n">
        <x:v>60</x:v>
      </x:c>
      <x:c r="B67" s="21" t="str">
        <x:v>Motul — Fork Oil Expert 20W</x:v>
      </x:c>
      <x:c r="C67" s="21" t="str">
        <x:v>Fork</x:v>
      </x:c>
      <x:c r="D67" s="21" t="str">
        <x:v>20W</x:v>
      </x:c>
      <x:c r="E67" s="23" t="n">
        <x:v>81.1</x:v>
      </x:c>
      <x:c r="F67" s="21" t="str">
        <x:v>Published measured</x:v>
      </x:c>
      <x:c r="G67" s="23" t="n">
        <x:v>10.1</x:v>
      </x:c>
      <x:c r="H67" s="21" t="str">
        <x:v>Published measured</x:v>
      </x:c>
      <x:c r="I67" s="25" t="n">
        <x:v>103</x:v>
      </x:c>
      <x:c r="J67" s="21" t="str">
        <x:v>Published</x:v>
      </x:c>
      <x:c r="K67" s="21" t="str">
        <x:v>Technosynthese semi-synthetic</x:v>
      </x:c>
      <x:c r="L67" s="21" t="str">
        <x:v>Manufacturer-published viscometrics</x:v>
      </x:c>
      <x:c r="M67" s="21" t="str">
        <x:v>https://azupim01.motul.com/media/motulData/DO/base/Fork%20Oil%20Expert%20%28GB%29%202.pdf</x:v>
      </x:c>
      <x:c r="N67" s="64"/>
      <x:c r="O67" s="64"/>
      <x:c r="P67" s="64"/>
      <x:c r="Q67" s="64"/>
      <x:c r="R67" s="64"/>
      <x:c r="S67" s="64"/>
      <x:c r="T67" s="64"/>
      <x:c r="U67" s="64"/>
      <x:c r="V67" s="64"/>
      <x:c r="W67" s="64"/>
      <x:c r="X67" s="64"/>
      <x:c r="Y67" s="64"/>
      <x:c r="Z67" s="64"/>
      <x:c r="AA67" s="64"/>
      <x:c r="AB67" s="64"/>
    </x:row>
    <x:row r="68" ht="19" customHeight="1">
      <x:c r="A68" s="21" t="n">
        <x:v>61</x:v>
      </x:c>
      <x:c r="B68" s="21" t="str">
        <x:v>Castrol — Fork Oil 20W</x:v>
      </x:c>
      <x:c r="C68" s="21" t="str">
        <x:v>Fork</x:v>
      </x:c>
      <x:c r="D68" s="21" t="str">
        <x:v>20W</x:v>
      </x:c>
      <x:c r="E68" s="23" t="n">
        <x:v>68</x:v>
      </x:c>
      <x:c r="F68" s="21" t="str">
        <x:v>Published measured</x:v>
      </x:c>
      <x:c r="G68" s="23" t="n">
        <x:v>10.4</x:v>
      </x:c>
      <x:c r="H68" s="21" t="str">
        <x:v>Published measured</x:v>
      </x:c>
      <x:c r="I68" s="25" t="n">
        <x:v>140</x:v>
      </x:c>
      <x:c r="J68" s="21" t="str">
        <x:v>Published</x:v>
      </x:c>
      <x:c r="K68" s="21" t="str">
        <x:v>Mineral</x:v>
      </x:c>
      <x:c r="L68" s="21" t="str">
        <x:v>Manufacturer-published viscometrics</x:v>
      </x:c>
      <x:c r="M68" s="21" t="str">
        <x:v>https://msdspds.castrol.com/bpglis/FusionPDS.nsf/Files/4FBAFF5F0DD4D1AA802582A5002A0623/%24File/bpxe-azmgmf.pdf</x:v>
      </x:c>
      <x:c r="N68" s="64"/>
      <x:c r="O68" s="64"/>
      <x:c r="P68" s="64"/>
      <x:c r="Q68" s="64"/>
      <x:c r="R68" s="64"/>
      <x:c r="S68" s="64"/>
      <x:c r="T68" s="64"/>
      <x:c r="U68" s="64"/>
      <x:c r="V68" s="64"/>
      <x:c r="W68" s="64"/>
      <x:c r="X68" s="64"/>
      <x:c r="Y68" s="64"/>
      <x:c r="Z68" s="64"/>
      <x:c r="AA68" s="64"/>
      <x:c r="AB68" s="64"/>
    </x:row>
    <x:row r="69" ht="19" customHeight="1">
      <x:c r="A69" s="21" t="n">
        <x:v>62</x:v>
      </x:c>
      <x:c r="B69" s="21" t="str">
        <x:v>Torco — RFF Racing Fork Fluid 15</x:v>
      </x:c>
      <x:c r="C69" s="21" t="str">
        <x:v>Fork</x:v>
      </x:c>
      <x:c r="D69" s="21" t="str">
        <x:v>15</x:v>
      </x:c>
      <x:c r="E69" s="23" t="n">
        <x:v>43.44</x:v>
      </x:c>
      <x:c r="F69" s="21" t="str">
        <x:v>Published measured</x:v>
      </x:c>
      <x:c r="G69" s="23" t="n">
        <x:v>10.76</x:v>
      </x:c>
      <x:c r="H69" s="21" t="str">
        <x:v>Published measured</x:v>
      </x:c>
      <x:c r="I69" s="25" t="n">
        <x:v>250</x:v>
      </x:c>
      <x:c r="J69" s="21" t="str">
        <x:v>Published</x:v>
      </x:c>
      <x:c r="K69" s="21" t="str">
        <x:v>Synthetic blend</x:v>
      </x:c>
      <x:c r="L69" s="21" t="str">
        <x:v>Manufacturer-published viscometrics</x:v>
      </x:c>
      <x:c r="M69" s="21" t="str">
        <x:v>https://cdn.shopify.com/s/files/1/0018/3671/2013/files/RFF_TDS_081120.pdf?v=1679586351</x:v>
      </x:c>
      <x:c r="N69" s="64"/>
      <x:c r="O69" s="64"/>
      <x:c r="P69" s="64"/>
      <x:c r="Q69" s="64"/>
      <x:c r="R69" s="64"/>
      <x:c r="S69" s="64"/>
      <x:c r="T69" s="64"/>
      <x:c r="U69" s="64"/>
      <x:c r="V69" s="64"/>
      <x:c r="W69" s="64"/>
      <x:c r="X69" s="64"/>
      <x:c r="Y69" s="64"/>
      <x:c r="Z69" s="64"/>
      <x:c r="AA69" s="64"/>
      <x:c r="AB69" s="64"/>
    </x:row>
    <x:row r="70" ht="19" customHeight="1">
      <x:c r="A70" s="21" t="n">
        <x:v>63</x:v>
      </x:c>
      <x:c r="B70" s="21" t="str">
        <x:v>Putoline — HPX R 20W</x:v>
      </x:c>
      <x:c r="C70" s="21" t="str">
        <x:v>Fork</x:v>
      </x:c>
      <x:c r="D70" s="21" t="str">
        <x:v>20W</x:v>
      </x:c>
      <x:c r="E70" s="23" t="n">
        <x:v>65</x:v>
      </x:c>
      <x:c r="F70" s="21" t="str">
        <x:v>Published measured</x:v>
      </x:c>
      <x:c r="G70" s="23" t="n">
        <x:v>11.7</x:v>
      </x:c>
      <x:c r="H70" s="21" t="str">
        <x:v>Published measured</x:v>
      </x:c>
      <x:c r="I70" s="25" t="n">
        <x:v>178</x:v>
      </x:c>
      <x:c r="J70" s="21" t="str">
        <x:v>Published</x:v>
      </x:c>
      <x:c r="K70" s="21" t="str">
        <x:v>Synthetic</x:v>
      </x:c>
      <x:c r="L70" s="21" t="str">
        <x:v>Manufacturer-published viscometrics</x:v>
      </x:c>
      <x:c r="M70" s="21" t="str">
        <x:v>https://www.putoline.com/en/hpx-r-20w-12-x-1-l-bottle-523/</x:v>
      </x:c>
      <x:c r="N70" s="64"/>
      <x:c r="O70" s="64"/>
      <x:c r="P70" s="64"/>
      <x:c r="Q70" s="64"/>
      <x:c r="R70" s="64"/>
      <x:c r="S70" s="64"/>
      <x:c r="T70" s="64"/>
      <x:c r="U70" s="64"/>
      <x:c r="V70" s="64"/>
      <x:c r="W70" s="64"/>
      <x:c r="X70" s="64"/>
      <x:c r="Y70" s="64"/>
      <x:c r="Z70" s="64"/>
      <x:c r="AA70" s="64"/>
      <x:c r="AB70" s="64"/>
    </x:row>
    <x:row r="71" ht="19" customHeight="1">
      <x:c r="A71" s="21" t="n">
        <x:v>64</x:v>
      </x:c>
      <x:c r="B71" s="21" t="str">
        <x:v>Bel-Ray — High Performance Fork Oil 30W</x:v>
      </x:c>
      <x:c r="C71" s="21" t="str">
        <x:v>Fork</x:v>
      </x:c>
      <x:c r="D71" s="21" t="str">
        <x:v>30W</x:v>
      </x:c>
      <x:c r="E71" s="23" t="n">
        <x:v>107</x:v>
      </x:c>
      <x:c r="F71" s="21" t="str">
        <x:v>Published measured</x:v>
      </x:c>
      <x:c r="G71" s="23" t="n">
        <x:v>12</x:v>
      </x:c>
      <x:c r="H71" s="21" t="str">
        <x:v>Published measured</x:v>
      </x:c>
      <x:c r="I71" s="25" t="n">
        <x:v>104</x:v>
      </x:c>
      <x:c r="J71" s="21" t="str">
        <x:v>Published</x:v>
      </x:c>
      <x:c r="K71" s="21" t="str">
        <x:v>Mineral / petroleum</x:v>
      </x:c>
      <x:c r="L71" s="21" t="str">
        <x:v>Manufacturer-published viscometrics</x:v>
      </x:c>
      <x:c r="M71" s="21" t="str">
        <x:v>https://www.belray.com/wp-content/uploads/2019/02/BR-Fork-Oil-PDS-23Nov2021.pdf</x:v>
      </x:c>
      <x:c r="N71" s="64"/>
      <x:c r="O71" s="64"/>
      <x:c r="P71" s="64"/>
      <x:c r="Q71" s="64"/>
      <x:c r="R71" s="64"/>
      <x:c r="S71" s="64"/>
      <x:c r="T71" s="64"/>
      <x:c r="U71" s="64"/>
      <x:c r="V71" s="64"/>
      <x:c r="W71" s="64"/>
      <x:c r="X71" s="64"/>
      <x:c r="Y71" s="64"/>
      <x:c r="Z71" s="64"/>
      <x:c r="AA71" s="64"/>
      <x:c r="AB71" s="64"/>
    </x:row>
    <x:row r="72" ht="19" customHeight="1">
      <x:c r="A72" s="21" t="n">
        <x:v>65</x:v>
      </x:c>
      <x:c r="B72" s="21" t="str">
        <x:v>Motorex — Racing Fork Oil 10W</x:v>
      </x:c>
      <x:c r="C72" s="21" t="str">
        <x:v>Fork</x:v>
      </x:c>
      <x:c r="D72" s="21" t="str">
        <x:v>10W</x:v>
      </x:c>
      <x:c r="E72" s="23" t="n">
        <x:v>49.5</x:v>
      </x:c>
      <x:c r="F72" s="21" t="str">
        <x:v>Published measured</x:v>
      </x:c>
      <x:c r="G72" s="23" t="n">
        <x:v>12.1</x:v>
      </x:c>
      <x:c r="H72" s="21" t="str">
        <x:v>Published measured</x:v>
      </x:c>
      <x:c r="I72" s="25"/>
      <x:c r="J72" s="21" t="str">
        <x:v>Published as &gt;250</x:v>
      </x:c>
      <x:c r="K72" s="21" t="str">
        <x:v>Not stated</x:v>
      </x:c>
      <x:c r="L72" s="21" t="str">
        <x:v>Manufacturer-published cSt; VI reported as &gt;250</x:v>
      </x:c>
      <x:c r="M72" s="21" t="str">
        <x:v>https://motorex.com/Pdf/TI/Motorex/Gabel-Daempferoel/RACING-FORK-OIL-10W/RACING-FORK-OIL-10W_1016805_EN_20260116-105639.pdf</x:v>
      </x:c>
      <x:c r="N72" s="64"/>
      <x:c r="O72" s="64"/>
      <x:c r="P72" s="64"/>
      <x:c r="Q72" s="64"/>
      <x:c r="R72" s="64"/>
      <x:c r="S72" s="64"/>
      <x:c r="T72" s="64"/>
      <x:c r="U72" s="64"/>
      <x:c r="V72" s="64"/>
      <x:c r="W72" s="64"/>
      <x:c r="X72" s="64"/>
      <x:c r="Y72" s="64"/>
      <x:c r="Z72" s="64"/>
      <x:c r="AA72" s="64"/>
      <x:c r="AB72" s="64"/>
    </x:row>
    <x:row r="73" ht="19" customHeight="1">
      <x:c r="A73" s="21" t="n">
        <x:v>66</x:v>
      </x:c>
      <x:c r="B73" s="21" t="str">
        <x:v>Lucas Oil — Synthetic Fork Oil Extra Heavy 20WT</x:v>
      </x:c>
      <x:c r="C73" s="21" t="str">
        <x:v>Fork</x:v>
      </x:c>
      <x:c r="D73" s="21" t="str">
        <x:v>20WT</x:v>
      </x:c>
      <x:c r="E73" s="23" t="n">
        <x:v>77.5</x:v>
      </x:c>
      <x:c r="F73" s="21" t="str">
        <x:v>Published measured</x:v>
      </x:c>
      <x:c r="G73" s="23" t="n">
        <x:v>12.4</x:v>
      </x:c>
      <x:c r="H73" s="21" t="str">
        <x:v>Published measured</x:v>
      </x:c>
      <x:c r="I73" s="25" t="n">
        <x:v>161</x:v>
      </x:c>
      <x:c r="J73" s="21" t="str">
        <x:v>Published</x:v>
      </x:c>
      <x:c r="K73" s="21" t="str">
        <x:v>Synthetic</x:v>
      </x:c>
      <x:c r="L73" s="21" t="str">
        <x:v>Manufacturer-published viscometrics</x:v>
      </x:c>
      <x:c r="M73" s="21" t="str">
        <x:v>https://assets.lucasoil.com/catalogs/pdf/lucas_oil_tds_booklet.pdf</x:v>
      </x:c>
      <x:c r="N73" s="64"/>
      <x:c r="O73" s="64"/>
      <x:c r="P73" s="64"/>
      <x:c r="Q73" s="64"/>
      <x:c r="R73" s="64"/>
      <x:c r="S73" s="64"/>
      <x:c r="T73" s="64"/>
      <x:c r="U73" s="64"/>
      <x:c r="V73" s="64"/>
      <x:c r="W73" s="64"/>
      <x:c r="X73" s="64"/>
      <x:c r="Y73" s="64"/>
      <x:c r="Z73" s="64"/>
      <x:c r="AA73" s="64"/>
      <x:c r="AB73" s="64"/>
    </x:row>
    <x:row r="74" ht="19" customHeight="1">
      <x:c r="A74" s="21" t="n">
        <x:v>67</x:v>
      </x:c>
      <x:c r="B74" s="21" t="str">
        <x:v>Putoline — HPX R 30</x:v>
      </x:c>
      <x:c r="C74" s="21" t="str">
        <x:v>Fork</x:v>
      </x:c>
      <x:c r="D74" s="21" t="str">
        <x:v>30</x:v>
      </x:c>
      <x:c r="E74" s="23" t="n">
        <x:v>150</x:v>
      </x:c>
      <x:c r="F74" s="21" t="str">
        <x:v>Published measured</x:v>
      </x:c>
      <x:c r="G74" s="23" t="n">
        <x:v>14.6</x:v>
      </x:c>
      <x:c r="H74" s="21" t="str">
        <x:v>Published measured</x:v>
      </x:c>
      <x:c r="I74" s="25" t="n">
        <x:v>95</x:v>
      </x:c>
      <x:c r="J74" s="21" t="str">
        <x:v>Published</x:v>
      </x:c>
      <x:c r="K74" s="21" t="str">
        <x:v>Synthetic</x:v>
      </x:c>
      <x:c r="L74" s="21" t="str">
        <x:v>Manufacturer-published viscometrics</x:v>
      </x:c>
      <x:c r="M74" s="21" t="str">
        <x:v>https://www.putoline.com/en/hpx-r-30-1-x-60-l-drum-819/</x:v>
      </x:c>
      <x:c r="N74" s="64"/>
      <x:c r="O74" s="64"/>
      <x:c r="P74" s="64"/>
      <x:c r="Q74" s="64"/>
      <x:c r="R74" s="64"/>
      <x:c r="S74" s="64"/>
      <x:c r="T74" s="64"/>
      <x:c r="U74" s="64"/>
      <x:c r="V74" s="64"/>
      <x:c r="W74" s="64"/>
      <x:c r="X74" s="64"/>
      <x:c r="Y74" s="64"/>
      <x:c r="Z74" s="64"/>
      <x:c r="AA74" s="64"/>
      <x:c r="AB74" s="64"/>
    </x:row>
    <x:row r="75" ht="19" customHeight="1">
      <x:c r="A75" s="21" t="n">
        <x:v>68</x:v>
      </x:c>
      <x:c r="B75" s="21" t="str">
        <x:v>Torco — RFF Racing Fork Fluid 20</x:v>
      </x:c>
      <x:c r="C75" s="21" t="str">
        <x:v>Fork</x:v>
      </x:c>
      <x:c r="D75" s="21" t="str">
        <x:v>20</x:v>
      </x:c>
      <x:c r="E75" s="23" t="n">
        <x:v>133.96</x:v>
      </x:c>
      <x:c r="F75" s="21" t="str">
        <x:v>Published measured</x:v>
      </x:c>
      <x:c r="G75" s="23" t="n">
        <x:v>15.5</x:v>
      </x:c>
      <x:c r="H75" s="21" t="str">
        <x:v>Published measured</x:v>
      </x:c>
      <x:c r="I75" s="25" t="n">
        <x:v>128</x:v>
      </x:c>
      <x:c r="J75" s="21" t="str">
        <x:v>Published</x:v>
      </x:c>
      <x:c r="K75" s="21" t="str">
        <x:v>Synthetic blend</x:v>
      </x:c>
      <x:c r="L75" s="21" t="str">
        <x:v>Manufacturer-published viscometrics</x:v>
      </x:c>
      <x:c r="M75" s="21" t="str">
        <x:v>https://cdn.shopify.com/s/files/1/0018/3671/2013/files/RFF_TDS_081120.pdf?v=1679586351</x:v>
      </x:c>
      <x:c r="N75" s="64"/>
      <x:c r="O75" s="64"/>
      <x:c r="P75" s="64"/>
      <x:c r="Q75" s="64"/>
      <x:c r="R75" s="64"/>
      <x:c r="S75" s="64"/>
      <x:c r="T75" s="64"/>
      <x:c r="U75" s="64"/>
      <x:c r="V75" s="64"/>
      <x:c r="W75" s="64"/>
      <x:c r="X75" s="64"/>
      <x:c r="Y75" s="64"/>
      <x:c r="Z75" s="64"/>
      <x:c r="AA75" s="64"/>
      <x:c r="AB75" s="64"/>
    </x:row>
    <x:row r="76" ht="19" customHeight="1">
      <x:c r="A76" s="21" t="n">
        <x:v>69</x:v>
      </x:c>
      <x:c r="B76" s="21" t="str">
        <x:v>Motorex — Racing Fork Oil 15W</x:v>
      </x:c>
      <x:c r="C76" s="21" t="str">
        <x:v>Fork</x:v>
      </x:c>
      <x:c r="D76" s="21" t="str">
        <x:v>15W</x:v>
      </x:c>
      <x:c r="E76" s="23" t="n">
        <x:v>71.9</x:v>
      </x:c>
      <x:c r="F76" s="21" t="str">
        <x:v>Published measured</x:v>
      </x:c>
      <x:c r="G76" s="23" t="n">
        <x:v>16.9</x:v>
      </x:c>
      <x:c r="H76" s="21" t="str">
        <x:v>Published measured</x:v>
      </x:c>
      <x:c r="I76" s="25"/>
      <x:c r="J76" s="21" t="str">
        <x:v>Published as &gt;250</x:v>
      </x:c>
      <x:c r="K76" s="21" t="str">
        <x:v>Not stated</x:v>
      </x:c>
      <x:c r="L76" s="21" t="str">
        <x:v>Manufacturer-published cSt; VI reported as &gt;250</x:v>
      </x:c>
      <x:c r="M76" s="21" t="str">
        <x:v>https://motorex.com/Pdf/TI/Motorex/Gabel-Daempferoel/RACING-FORK-OIL-15W/RACING-FORK-OIL-15W_1016806_EN_20260116-105849.pdf</x:v>
      </x:c>
      <x:c r="N76" s="64"/>
      <x:c r="O76" s="64"/>
      <x:c r="P76" s="64"/>
      <x:c r="Q76" s="64"/>
      <x:c r="R76" s="64"/>
      <x:c r="S76" s="64"/>
      <x:c r="T76" s="64"/>
      <x:c r="U76" s="64"/>
      <x:c r="V76" s="64"/>
      <x:c r="W76" s="64"/>
      <x:c r="X76" s="64"/>
      <x:c r="Y76" s="64"/>
      <x:c r="Z76" s="64"/>
      <x:c r="AA76" s="64"/>
      <x:c r="AB76" s="64"/>
    </x:row>
    <x:row r="77" ht="19" customHeight="1">
      <x:c r="A77" s="21" t="n">
        <x:v>70</x:v>
      </x:c>
      <x:c r="B77" s="21" t="str">
        <x:v>Red Line — Medium 10WT Suspension Fluid</x:v>
      </x:c>
      <x:c r="C77" s="21" t="str">
        <x:v>Both</x:v>
      </x:c>
      <x:c r="D77" s="21" t="str">
        <x:v>10WT</x:v>
      </x:c>
      <x:c r="E77" s="23" t="n">
        <x:v>32</x:v>
      </x:c>
      <x:c r="F77" s="21" t="str">
        <x:v>Published measured</x:v>
      </x:c>
      <x:c r="G77" s="23" t="n">
        <x:v>17.7</x:v>
      </x:c>
      <x:c r="H77" s="21" t="str">
        <x:v>Published measured</x:v>
      </x:c>
      <x:c r="I77" s="25" t="n">
        <x:v>550</x:v>
      </x:c>
      <x:c r="J77" s="21" t="str">
        <x:v>Published</x:v>
      </x:c>
      <x:c r="K77" s="21" t="str">
        <x:v>Synthetic</x:v>
      </x:c>
      <x:c r="L77" s="21" t="str">
        <x:v>Manufacturer-published viscometrics</x:v>
      </x:c>
      <x:c r="M77" s="21" t="str">
        <x:v>https://www.redlineoil.com/medium-10wt-suspension-fluid</x:v>
      </x:c>
      <x:c r="N77" s="64"/>
      <x:c r="O77" s="64"/>
      <x:c r="P77" s="64"/>
      <x:c r="Q77" s="64"/>
      <x:c r="R77" s="64"/>
      <x:c r="S77" s="64"/>
      <x:c r="T77" s="64"/>
      <x:c r="U77" s="64"/>
      <x:c r="V77" s="64"/>
      <x:c r="W77" s="64"/>
      <x:c r="X77" s="64"/>
      <x:c r="Y77" s="64"/>
      <x:c r="Z77" s="64"/>
      <x:c r="AA77" s="64"/>
      <x:c r="AB77" s="64"/>
    </x:row>
    <x:row r="78" ht="19" customHeight="1">
      <x:c r="A78" s="21" t="n">
        <x:v>71</x:v>
      </x:c>
      <x:c r="B78" s="21" t="str">
        <x:v>Red Line — HeavyWeight 30WT Suspension Fluid</x:v>
      </x:c>
      <x:c r="C78" s="21" t="str">
        <x:v>Both</x:v>
      </x:c>
      <x:c r="D78" s="21" t="str">
        <x:v>30WT</x:v>
      </x:c>
      <x:c r="E78" s="23" t="n">
        <x:v>67.9</x:v>
      </x:c>
      <x:c r="F78" s="21" t="str">
        <x:v>Published measured</x:v>
      </x:c>
      <x:c r="G78" s="23" t="n">
        <x:v>22.8</x:v>
      </x:c>
      <x:c r="H78" s="21" t="str">
        <x:v>Published measured</x:v>
      </x:c>
      <x:c r="I78" s="25" t="n">
        <x:v>358</x:v>
      </x:c>
      <x:c r="J78" s="21" t="str">
        <x:v>Published</x:v>
      </x:c>
      <x:c r="K78" s="21" t="str">
        <x:v>Synthetic</x:v>
      </x:c>
      <x:c r="L78" s="21" t="str">
        <x:v>Manufacturer-published viscometrics</x:v>
      </x:c>
      <x:c r="M78" s="21" t="str">
        <x:v>https://www.redlineoil.com/heavyweight-30wt-suspension-fluid</x:v>
      </x:c>
      <x:c r="N78" s="64"/>
      <x:c r="O78" s="64"/>
      <x:c r="P78" s="64"/>
      <x:c r="Q78" s="64"/>
      <x:c r="R78" s="64"/>
      <x:c r="S78" s="64"/>
      <x:c r="T78" s="64"/>
      <x:c r="U78" s="64"/>
      <x:c r="V78" s="64"/>
      <x:c r="W78" s="64"/>
      <x:c r="X78" s="64"/>
      <x:c r="Y78" s="64"/>
      <x:c r="Z78" s="64"/>
      <x:c r="AA78" s="64"/>
      <x:c r="AB78" s="64"/>
    </x:row>
    <x:row r="79">
      <x:c r="A79" s="19"/>
      <x:c r="B79" s="19"/>
      <x:c r="C79" s="19"/>
      <x:c r="D79" s="19"/>
      <x:c r="E79" s="19"/>
      <x:c r="F79" s="19"/>
      <x:c r="G79" s="19"/>
      <x:c r="H79" s="19"/>
      <x:c r="I79" s="19"/>
      <x:c r="J79" s="19"/>
      <x:c r="K79" s="19"/>
      <x:c r="L79" s="19"/>
      <x:c r="M79" s="19"/>
      <x:c r="N79" s="64"/>
      <x:c r="O79" s="64"/>
      <x:c r="P79" s="64"/>
      <x:c r="Q79" s="64"/>
      <x:c r="R79" s="64"/>
      <x:c r="S79" s="64"/>
      <x:c r="T79" s="64"/>
      <x:c r="U79" s="64"/>
      <x:c r="V79" s="64"/>
      <x:c r="W79" s="64"/>
      <x:c r="X79" s="64"/>
      <x:c r="Y79" s="64"/>
      <x:c r="Z79" s="64"/>
      <x:c r="AA79" s="64"/>
      <x:c r="AB79" s="64"/>
    </x:row>
    <x:row r="80">
      <x:c r="A80" s="19"/>
      <x:c r="B80" s="19"/>
      <x:c r="C80" s="19"/>
      <x:c r="D80" s="19"/>
      <x:c r="E80" s="19"/>
      <x:c r="F80" s="19"/>
      <x:c r="G80" s="19"/>
      <x:c r="H80" s="19"/>
      <x:c r="I80" s="19"/>
      <x:c r="J80" s="19"/>
      <x:c r="K80" s="19"/>
      <x:c r="L80" s="19"/>
      <x:c r="M80" s="19"/>
      <x:c r="N80" s="64"/>
      <x:c r="O80" s="64"/>
      <x:c r="P80" s="64"/>
      <x:c r="Q80" s="64"/>
      <x:c r="R80" s="64"/>
      <x:c r="S80" s="64"/>
      <x:c r="T80" s="64"/>
      <x:c r="U80" s="64"/>
      <x:c r="V80" s="64"/>
      <x:c r="W80" s="64"/>
      <x:c r="X80" s="64"/>
      <x:c r="Y80" s="64"/>
      <x:c r="Z80" s="64"/>
      <x:c r="AA80" s="64"/>
      <x:c r="AB80" s="64"/>
    </x:row>
    <x:row r="81">
      <x:c r="A81" s="19"/>
      <x:c r="B81" s="19"/>
      <x:c r="C81" s="19"/>
      <x:c r="D81" s="19"/>
      <x:c r="E81" s="19"/>
      <x:c r="F81" s="19"/>
      <x:c r="G81" s="19"/>
      <x:c r="H81" s="19"/>
      <x:c r="I81" s="19"/>
      <x:c r="J81" s="19"/>
      <x:c r="K81" s="19"/>
      <x:c r="L81" s="19"/>
      <x:c r="M81" s="19"/>
      <x:c r="N81" s="64"/>
      <x:c r="O81" s="64"/>
      <x:c r="P81" s="64"/>
      <x:c r="Q81" s="64"/>
      <x:c r="R81" s="64"/>
      <x:c r="S81" s="64"/>
      <x:c r="T81" s="64"/>
      <x:c r="U81" s="64"/>
      <x:c r="V81" s="64"/>
      <x:c r="W81" s="64"/>
      <x:c r="X81" s="64"/>
      <x:c r="Y81" s="64"/>
      <x:c r="Z81" s="64"/>
      <x:c r="AA81" s="64"/>
      <x:c r="AB81" s="64"/>
    </x:row>
    <x:row r="82">
      <x:c r="A82" s="19"/>
      <x:c r="B82" s="19"/>
      <x:c r="C82" s="19"/>
      <x:c r="D82" s="19"/>
      <x:c r="E82" s="19"/>
      <x:c r="F82" s="19"/>
      <x:c r="G82" s="19"/>
      <x:c r="H82" s="19"/>
      <x:c r="I82" s="19"/>
      <x:c r="J82" s="19"/>
      <x:c r="K82" s="19"/>
      <x:c r="L82" s="19"/>
      <x:c r="M82" s="19"/>
      <x:c r="N82" s="64"/>
      <x:c r="O82" s="64"/>
      <x:c r="P82" s="64"/>
      <x:c r="Q82" s="64"/>
      <x:c r="R82" s="64"/>
      <x:c r="S82" s="64"/>
      <x:c r="T82" s="64"/>
      <x:c r="U82" s="64"/>
      <x:c r="V82" s="64"/>
      <x:c r="W82" s="64"/>
      <x:c r="X82" s="64"/>
      <x:c r="Y82" s="64"/>
      <x:c r="Z82" s="64"/>
      <x:c r="AA82" s="64"/>
      <x:c r="AB82" s="64"/>
    </x:row>
    <x:row r="83">
      <x:c r="A83" s="19"/>
      <x:c r="B83" s="19"/>
      <x:c r="C83" s="19"/>
      <x:c r="D83" s="19"/>
      <x:c r="E83" s="19"/>
      <x:c r="F83" s="19"/>
      <x:c r="G83" s="19"/>
      <x:c r="H83" s="19"/>
      <x:c r="I83" s="19"/>
      <x:c r="J83" s="19"/>
      <x:c r="K83" s="19"/>
      <x:c r="L83" s="19"/>
      <x:c r="M83" s="19"/>
      <x:c r="N83" s="64"/>
      <x:c r="O83" s="64"/>
      <x:c r="P83" s="64"/>
      <x:c r="Q83" s="64"/>
      <x:c r="R83" s="64"/>
      <x:c r="S83" s="64"/>
      <x:c r="T83" s="64"/>
      <x:c r="U83" s="64"/>
      <x:c r="V83" s="64"/>
      <x:c r="W83" s="64"/>
      <x:c r="X83" s="64"/>
      <x:c r="Y83" s="64"/>
      <x:c r="Z83" s="64"/>
      <x:c r="AA83" s="64"/>
      <x:c r="AB83" s="64"/>
    </x:row>
    <x:row r="84">
      <x:c r="A84" s="19"/>
      <x:c r="B84" s="19"/>
      <x:c r="C84" s="19"/>
      <x:c r="D84" s="19"/>
      <x:c r="E84" s="19"/>
      <x:c r="F84" s="19"/>
      <x:c r="G84" s="19"/>
      <x:c r="H84" s="19"/>
      <x:c r="I84" s="19"/>
      <x:c r="J84" s="19"/>
      <x:c r="K84" s="19"/>
      <x:c r="L84" s="19"/>
      <x:c r="M84" s="19"/>
      <x:c r="N84" s="64"/>
      <x:c r="O84" s="64"/>
      <x:c r="P84" s="64"/>
      <x:c r="Q84" s="64"/>
      <x:c r="R84" s="64"/>
      <x:c r="S84" s="64"/>
      <x:c r="T84" s="64"/>
      <x:c r="U84" s="64"/>
      <x:c r="V84" s="64"/>
      <x:c r="W84" s="64"/>
      <x:c r="X84" s="64"/>
      <x:c r="Y84" s="64"/>
      <x:c r="Z84" s="64"/>
      <x:c r="AA84" s="64"/>
      <x:c r="AB84" s="64"/>
    </x:row>
    <x:row r="85">
      <x:c r="A85" s="19"/>
      <x:c r="B85" s="19"/>
      <x:c r="C85" s="19"/>
      <x:c r="D85" s="19"/>
      <x:c r="E85" s="19"/>
      <x:c r="F85" s="19"/>
      <x:c r="G85" s="19"/>
      <x:c r="H85" s="19"/>
      <x:c r="I85" s="19"/>
      <x:c r="J85" s="19"/>
      <x:c r="K85" s="19"/>
      <x:c r="L85" s="19"/>
      <x:c r="M85" s="19"/>
      <x:c r="N85" s="64"/>
      <x:c r="O85" s="64"/>
      <x:c r="P85" s="64"/>
      <x:c r="Q85" s="64"/>
      <x:c r="R85" s="64"/>
      <x:c r="S85" s="64"/>
      <x:c r="T85" s="64"/>
      <x:c r="U85" s="64"/>
      <x:c r="V85" s="64"/>
      <x:c r="W85" s="64"/>
      <x:c r="X85" s="64"/>
      <x:c r="Y85" s="64"/>
      <x:c r="Z85" s="64"/>
      <x:c r="AA85" s="64"/>
      <x:c r="AB85" s="64"/>
    </x:row>
    <x:row r="86">
      <x:c r="A86" s="19"/>
      <x:c r="B86" s="19"/>
      <x:c r="C86" s="19"/>
      <x:c r="D86" s="19"/>
      <x:c r="E86" s="19"/>
      <x:c r="F86" s="19"/>
      <x:c r="G86" s="19"/>
      <x:c r="H86" s="19"/>
      <x:c r="I86" s="19"/>
      <x:c r="J86" s="19"/>
      <x:c r="K86" s="19"/>
      <x:c r="L86" s="19"/>
      <x:c r="M86" s="19"/>
      <x:c r="N86" s="64"/>
      <x:c r="O86" s="64"/>
      <x:c r="P86" s="64"/>
      <x:c r="Q86" s="64"/>
      <x:c r="R86" s="64"/>
      <x:c r="S86" s="64"/>
      <x:c r="T86" s="64"/>
      <x:c r="U86" s="64"/>
      <x:c r="V86" s="64"/>
      <x:c r="W86" s="64"/>
      <x:c r="X86" s="64"/>
      <x:c r="Y86" s="64"/>
      <x:c r="Z86" s="64"/>
      <x:c r="AA86" s="64"/>
      <x:c r="AB86" s="64"/>
    </x:row>
    <x:row r="87">
      <x:c r="A87" s="19"/>
      <x:c r="B87" s="19"/>
      <x:c r="C87" s="19"/>
      <x:c r="D87" s="19"/>
      <x:c r="E87" s="19"/>
      <x:c r="F87" s="19"/>
      <x:c r="G87" s="19"/>
      <x:c r="H87" s="19"/>
      <x:c r="I87" s="19"/>
      <x:c r="J87" s="19"/>
      <x:c r="K87" s="19"/>
      <x:c r="L87" s="19"/>
      <x:c r="M87" s="19"/>
      <x:c r="N87" s="64"/>
      <x:c r="O87" s="64"/>
      <x:c r="P87" s="64"/>
      <x:c r="Q87" s="64"/>
      <x:c r="R87" s="64"/>
      <x:c r="S87" s="64"/>
      <x:c r="T87" s="64"/>
      <x:c r="U87" s="64"/>
      <x:c r="V87" s="64"/>
      <x:c r="W87" s="64"/>
      <x:c r="X87" s="64"/>
      <x:c r="Y87" s="64"/>
      <x:c r="Z87" s="64"/>
      <x:c r="AA87" s="64"/>
      <x:c r="AB87" s="64"/>
    </x:row>
    <x:row r="88">
      <x:c r="A88" s="19"/>
      <x:c r="B88" s="19"/>
      <x:c r="C88" s="19"/>
      <x:c r="D88" s="19"/>
      <x:c r="E88" s="19"/>
      <x:c r="F88" s="19"/>
      <x:c r="G88" s="19"/>
      <x:c r="H88" s="19"/>
      <x:c r="I88" s="19"/>
      <x:c r="J88" s="19"/>
      <x:c r="K88" s="19"/>
      <x:c r="L88" s="19"/>
      <x:c r="M88" s="19"/>
      <x:c r="N88" s="64"/>
      <x:c r="O88" s="64"/>
      <x:c r="P88" s="64"/>
      <x:c r="Q88" s="64"/>
      <x:c r="R88" s="64"/>
      <x:c r="S88" s="64"/>
      <x:c r="T88" s="64"/>
      <x:c r="U88" s="64"/>
      <x:c r="V88" s="64"/>
      <x:c r="W88" s="64"/>
      <x:c r="X88" s="64"/>
      <x:c r="Y88" s="64"/>
      <x:c r="Z88" s="64"/>
      <x:c r="AA88" s="64"/>
      <x:c r="AB88" s="64"/>
    </x:row>
    <x:row r="89">
      <x:c r="A89" s="19"/>
      <x:c r="B89" s="19"/>
      <x:c r="C89" s="19"/>
      <x:c r="D89" s="19"/>
      <x:c r="E89" s="19"/>
      <x:c r="F89" s="19"/>
      <x:c r="G89" s="19"/>
      <x:c r="H89" s="19"/>
      <x:c r="I89" s="19"/>
      <x:c r="J89" s="19"/>
      <x:c r="K89" s="19"/>
      <x:c r="L89" s="19"/>
      <x:c r="M89" s="19"/>
      <x:c r="N89" s="64"/>
      <x:c r="O89" s="64"/>
      <x:c r="P89" s="64"/>
      <x:c r="Q89" s="64"/>
      <x:c r="R89" s="64"/>
      <x:c r="S89" s="64"/>
      <x:c r="T89" s="64"/>
      <x:c r="U89" s="64"/>
      <x:c r="V89" s="64"/>
      <x:c r="W89" s="64"/>
      <x:c r="X89" s="64"/>
      <x:c r="Y89" s="64"/>
      <x:c r="Z89" s="64"/>
      <x:c r="AA89" s="64"/>
      <x:c r="AB89" s="64"/>
    </x:row>
    <x:row r="90">
      <x:c r="A90" s="19"/>
      <x:c r="B90" s="19"/>
      <x:c r="C90" s="19"/>
      <x:c r="D90" s="19"/>
      <x:c r="E90" s="19"/>
      <x:c r="F90" s="19"/>
      <x:c r="G90" s="19"/>
      <x:c r="H90" s="19"/>
      <x:c r="I90" s="19"/>
      <x:c r="J90" s="19"/>
      <x:c r="K90" s="19"/>
      <x:c r="L90" s="19"/>
      <x:c r="M90" s="19"/>
      <x:c r="N90" s="64"/>
      <x:c r="O90" s="64"/>
      <x:c r="P90" s="64"/>
      <x:c r="Q90" s="64"/>
      <x:c r="R90" s="64"/>
      <x:c r="S90" s="64"/>
      <x:c r="T90" s="64"/>
      <x:c r="U90" s="64"/>
      <x:c r="V90" s="64"/>
      <x:c r="W90" s="64"/>
      <x:c r="X90" s="64"/>
      <x:c r="Y90" s="64"/>
      <x:c r="Z90" s="64"/>
      <x:c r="AA90" s="64"/>
      <x:c r="AB90" s="64"/>
    </x:row>
    <x:row r="91">
      <x:c r="A91" s="19"/>
      <x:c r="B91" s="19"/>
      <x:c r="C91" s="19"/>
      <x:c r="D91" s="19"/>
      <x:c r="E91" s="19"/>
      <x:c r="F91" s="19"/>
      <x:c r="G91" s="19"/>
      <x:c r="H91" s="19"/>
      <x:c r="I91" s="19"/>
      <x:c r="J91" s="19"/>
      <x:c r="K91" s="19"/>
      <x:c r="L91" s="19"/>
      <x:c r="M91" s="19"/>
      <x:c r="N91" s="64"/>
      <x:c r="O91" s="64"/>
      <x:c r="P91" s="64"/>
      <x:c r="Q91" s="64"/>
      <x:c r="R91" s="64"/>
      <x:c r="S91" s="64"/>
      <x:c r="T91" s="64"/>
      <x:c r="U91" s="64"/>
      <x:c r="V91" s="64"/>
      <x:c r="W91" s="64"/>
      <x:c r="X91" s="64"/>
      <x:c r="Y91" s="64"/>
      <x:c r="Z91" s="64"/>
      <x:c r="AA91" s="64"/>
      <x:c r="AB91" s="64"/>
    </x:row>
    <x:row r="92">
      <x:c r="A92" s="19"/>
      <x:c r="B92" s="19"/>
      <x:c r="C92" s="19"/>
      <x:c r="D92" s="19"/>
      <x:c r="E92" s="19"/>
      <x:c r="F92" s="19"/>
      <x:c r="G92" s="19"/>
      <x:c r="H92" s="19"/>
      <x:c r="I92" s="19"/>
      <x:c r="J92" s="19"/>
      <x:c r="K92" s="19"/>
      <x:c r="L92" s="19"/>
      <x:c r="M92" s="19"/>
      <x:c r="N92" s="64"/>
      <x:c r="O92" s="64"/>
      <x:c r="P92" s="64"/>
      <x:c r="Q92" s="64"/>
      <x:c r="R92" s="64"/>
      <x:c r="S92" s="64"/>
      <x:c r="T92" s="64"/>
      <x:c r="U92" s="64"/>
      <x:c r="V92" s="64"/>
      <x:c r="W92" s="64"/>
      <x:c r="X92" s="64"/>
      <x:c r="Y92" s="64"/>
      <x:c r="Z92" s="64"/>
      <x:c r="AA92" s="64"/>
      <x:c r="AB92" s="64"/>
    </x:row>
    <x:row r="93">
      <x:c r="A93" s="19"/>
      <x:c r="B93" s="19"/>
      <x:c r="C93" s="19"/>
      <x:c r="D93" s="19"/>
      <x:c r="E93" s="19"/>
      <x:c r="F93" s="19"/>
      <x:c r="G93" s="19"/>
      <x:c r="H93" s="19"/>
      <x:c r="I93" s="19"/>
      <x:c r="J93" s="19"/>
      <x:c r="K93" s="19"/>
      <x:c r="L93" s="19"/>
      <x:c r="M93" s="19"/>
      <x:c r="N93" s="64"/>
      <x:c r="O93" s="64"/>
      <x:c r="P93" s="64"/>
      <x:c r="Q93" s="64"/>
      <x:c r="R93" s="64"/>
      <x:c r="S93" s="64"/>
      <x:c r="T93" s="64"/>
      <x:c r="U93" s="64"/>
      <x:c r="V93" s="64"/>
      <x:c r="W93" s="64"/>
      <x:c r="X93" s="64"/>
      <x:c r="Y93" s="64"/>
      <x:c r="Z93" s="64"/>
      <x:c r="AA93" s="64"/>
      <x:c r="AB93" s="64"/>
    </x:row>
    <x:row r="94">
      <x:c r="A94" s="19"/>
      <x:c r="B94" s="19"/>
      <x:c r="C94" s="19"/>
      <x:c r="D94" s="19"/>
      <x:c r="E94" s="19"/>
      <x:c r="F94" s="19"/>
      <x:c r="G94" s="19"/>
      <x:c r="H94" s="19"/>
      <x:c r="I94" s="19"/>
      <x:c r="J94" s="19"/>
      <x:c r="K94" s="19"/>
      <x:c r="L94" s="19"/>
      <x:c r="M94" s="19"/>
      <x:c r="N94" s="64"/>
      <x:c r="O94" s="64"/>
      <x:c r="P94" s="64"/>
      <x:c r="Q94" s="64"/>
      <x:c r="R94" s="64"/>
      <x:c r="S94" s="64"/>
      <x:c r="T94" s="64"/>
      <x:c r="U94" s="64"/>
      <x:c r="V94" s="64"/>
      <x:c r="W94" s="64"/>
      <x:c r="X94" s="64"/>
      <x:c r="Y94" s="64"/>
      <x:c r="Z94" s="64"/>
      <x:c r="AA94" s="64"/>
      <x:c r="AB94" s="64"/>
    </x:row>
    <x:row r="95">
      <x:c r="A95" s="19"/>
      <x:c r="B95" s="19"/>
      <x:c r="C95" s="19"/>
      <x:c r="D95" s="19"/>
      <x:c r="E95" s="19"/>
      <x:c r="F95" s="19"/>
      <x:c r="G95" s="19"/>
      <x:c r="H95" s="19"/>
      <x:c r="I95" s="19"/>
      <x:c r="J95" s="19"/>
      <x:c r="K95" s="19"/>
      <x:c r="L95" s="19"/>
      <x:c r="M95" s="19"/>
      <x:c r="N95" s="64"/>
      <x:c r="O95" s="64"/>
      <x:c r="P95" s="64"/>
      <x:c r="Q95" s="64"/>
      <x:c r="R95" s="64"/>
      <x:c r="S95" s="64"/>
      <x:c r="T95" s="64"/>
      <x:c r="U95" s="64"/>
      <x:c r="V95" s="64"/>
      <x:c r="W95" s="64"/>
      <x:c r="X95" s="64"/>
      <x:c r="Y95" s="64"/>
      <x:c r="Z95" s="64"/>
      <x:c r="AA95" s="64"/>
      <x:c r="AB95" s="64"/>
    </x:row>
    <x:row r="96">
      <x:c r="A96" s="19"/>
      <x:c r="B96" s="19"/>
      <x:c r="C96" s="19"/>
      <x:c r="D96" s="19"/>
      <x:c r="E96" s="19"/>
      <x:c r="F96" s="19"/>
      <x:c r="G96" s="19"/>
      <x:c r="H96" s="19"/>
      <x:c r="I96" s="19"/>
      <x:c r="J96" s="19"/>
      <x:c r="K96" s="19"/>
      <x:c r="L96" s="19"/>
      <x:c r="M96" s="19"/>
      <x:c r="N96" s="64"/>
      <x:c r="O96" s="64"/>
      <x:c r="P96" s="64"/>
      <x:c r="Q96" s="64"/>
      <x:c r="R96" s="64"/>
      <x:c r="S96" s="64"/>
      <x:c r="T96" s="64"/>
      <x:c r="U96" s="64"/>
      <x:c r="V96" s="64"/>
      <x:c r="W96" s="64"/>
      <x:c r="X96" s="64"/>
      <x:c r="Y96" s="64"/>
      <x:c r="Z96" s="64"/>
      <x:c r="AA96" s="64"/>
      <x:c r="AB96" s="64"/>
    </x:row>
    <x:row r="97">
      <x:c r="A97" s="19"/>
      <x:c r="B97" s="19"/>
      <x:c r="C97" s="19"/>
      <x:c r="D97" s="19"/>
      <x:c r="E97" s="19"/>
      <x:c r="F97" s="19"/>
      <x:c r="G97" s="19"/>
      <x:c r="H97" s="19"/>
      <x:c r="I97" s="19"/>
      <x:c r="J97" s="19"/>
      <x:c r="K97" s="19"/>
      <x:c r="L97" s="19"/>
      <x:c r="M97" s="19"/>
      <x:c r="N97" s="64"/>
      <x:c r="O97" s="64"/>
      <x:c r="P97" s="64"/>
      <x:c r="Q97" s="64"/>
      <x:c r="R97" s="64"/>
      <x:c r="S97" s="64"/>
      <x:c r="T97" s="64"/>
      <x:c r="U97" s="64"/>
      <x:c r="V97" s="64"/>
      <x:c r="W97" s="64"/>
      <x:c r="X97" s="64"/>
      <x:c r="Y97" s="64"/>
      <x:c r="Z97" s="64"/>
      <x:c r="AA97" s="64"/>
      <x:c r="AB97" s="64"/>
    </x:row>
    <x:row r="98">
      <x:c r="A98" s="19"/>
      <x:c r="B98" s="19"/>
      <x:c r="C98" s="19"/>
      <x:c r="D98" s="19"/>
      <x:c r="E98" s="19"/>
      <x:c r="F98" s="19"/>
      <x:c r="G98" s="19"/>
      <x:c r="H98" s="19"/>
      <x:c r="I98" s="19"/>
      <x:c r="J98" s="19"/>
      <x:c r="K98" s="19"/>
      <x:c r="L98" s="19"/>
      <x:c r="M98" s="19"/>
      <x:c r="N98" s="64"/>
      <x:c r="O98" s="64"/>
      <x:c r="P98" s="64"/>
      <x:c r="Q98" s="64"/>
      <x:c r="R98" s="64"/>
      <x:c r="S98" s="64"/>
      <x:c r="T98" s="64"/>
      <x:c r="U98" s="64"/>
      <x:c r="V98" s="64"/>
      <x:c r="W98" s="64"/>
      <x:c r="X98" s="64"/>
      <x:c r="Y98" s="64"/>
      <x:c r="Z98" s="64"/>
      <x:c r="AA98" s="64"/>
      <x:c r="AB98" s="64"/>
    </x:row>
    <x:row r="99">
      <x:c r="A99" s="19"/>
      <x:c r="B99" s="19"/>
      <x:c r="C99" s="19"/>
      <x:c r="D99" s="19"/>
      <x:c r="E99" s="19"/>
      <x:c r="F99" s="19"/>
      <x:c r="G99" s="19"/>
      <x:c r="H99" s="19"/>
      <x:c r="I99" s="19"/>
      <x:c r="J99" s="19"/>
      <x:c r="K99" s="19"/>
      <x:c r="L99" s="19"/>
      <x:c r="M99" s="19"/>
      <x:c r="N99" s="64"/>
      <x:c r="O99" s="64"/>
      <x:c r="P99" s="64"/>
      <x:c r="Q99" s="64"/>
      <x:c r="R99" s="64"/>
      <x:c r="S99" s="64"/>
      <x:c r="T99" s="64"/>
      <x:c r="U99" s="64"/>
      <x:c r="V99" s="64"/>
      <x:c r="W99" s="64"/>
      <x:c r="X99" s="64"/>
      <x:c r="Y99" s="64"/>
      <x:c r="Z99" s="64"/>
      <x:c r="AA99" s="64"/>
      <x:c r="AB99" s="64"/>
    </x:row>
    <x:row r="100">
      <x:c r="A100" s="19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19"/>
      <x:c r="L100" s="19"/>
      <x:c r="M100" s="19"/>
      <x:c r="N100" s="64"/>
      <x:c r="O100" s="64"/>
      <x:c r="P100" s="64"/>
      <x:c r="Q100" s="64"/>
      <x:c r="R100" s="64"/>
      <x:c r="S100" s="64"/>
      <x:c r="T100" s="64"/>
      <x:c r="U100" s="64"/>
      <x:c r="V100" s="64"/>
      <x:c r="W100" s="64"/>
      <x:c r="X100" s="64"/>
      <x:c r="Y100" s="64"/>
      <x:c r="Z100" s="64"/>
      <x:c r="AA100" s="64"/>
      <x:c r="AB100" s="64"/>
    </x:row>
    <x:row r="101">
      <x:c r="A101" s="19"/>
      <x:c r="B101" s="19"/>
      <x:c r="C101" s="19"/>
      <x:c r="D101" s="19"/>
      <x:c r="E101" s="19"/>
      <x:c r="F101" s="19"/>
      <x:c r="G101" s="19"/>
      <x:c r="H101" s="19"/>
      <x:c r="I101" s="19"/>
      <x:c r="J101" s="19"/>
      <x:c r="K101" s="19"/>
      <x:c r="L101" s="19"/>
      <x:c r="M101" s="19"/>
      <x:c r="N101" s="64"/>
      <x:c r="O101" s="64"/>
      <x:c r="P101" s="64"/>
      <x:c r="Q101" s="64"/>
      <x:c r="R101" s="64"/>
      <x:c r="S101" s="64"/>
      <x:c r="T101" s="64"/>
      <x:c r="U101" s="64"/>
      <x:c r="V101" s="64"/>
      <x:c r="W101" s="64"/>
      <x:c r="X101" s="64"/>
      <x:c r="Y101" s="64"/>
      <x:c r="Z101" s="64"/>
      <x:c r="AA101" s="64"/>
      <x:c r="AB101" s="64"/>
    </x:row>
    <x:row r="102">
      <x:c r="A102" s="19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19"/>
      <x:c r="L102" s="19"/>
      <x:c r="M102" s="19"/>
      <x:c r="N102" s="64"/>
      <x:c r="O102" s="64"/>
      <x:c r="P102" s="64"/>
      <x:c r="Q102" s="64"/>
      <x:c r="R102" s="64"/>
      <x:c r="S102" s="64"/>
      <x:c r="T102" s="64"/>
      <x:c r="U102" s="64"/>
      <x:c r="V102" s="64"/>
      <x:c r="W102" s="64"/>
      <x:c r="X102" s="64"/>
      <x:c r="Y102" s="64"/>
      <x:c r="Z102" s="64"/>
      <x:c r="AA102" s="64"/>
      <x:c r="AB102" s="64"/>
    </x:row>
    <x:row r="103">
      <x:c r="A103" s="19"/>
      <x:c r="B103" s="19"/>
      <x:c r="C103" s="19"/>
      <x:c r="D103" s="19"/>
      <x:c r="E103" s="19"/>
      <x:c r="F103" s="19"/>
      <x:c r="G103" s="19"/>
      <x:c r="H103" s="19"/>
      <x:c r="I103" s="19"/>
      <x:c r="J103" s="19"/>
      <x:c r="K103" s="19"/>
      <x:c r="L103" s="19"/>
      <x:c r="M103" s="19"/>
      <x:c r="N103" s="64"/>
      <x:c r="O103" s="64"/>
      <x:c r="P103" s="64"/>
      <x:c r="Q103" s="64"/>
      <x:c r="R103" s="64"/>
      <x:c r="S103" s="64"/>
      <x:c r="T103" s="64"/>
      <x:c r="U103" s="64"/>
      <x:c r="V103" s="64"/>
      <x:c r="W103" s="64"/>
      <x:c r="X103" s="64"/>
      <x:c r="Y103" s="64"/>
      <x:c r="Z103" s="64"/>
      <x:c r="AA103" s="64"/>
      <x:c r="AB103" s="64"/>
    </x:row>
    <x:row r="104">
      <x:c r="A104" s="19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19"/>
      <x:c r="L104" s="19"/>
      <x:c r="M104" s="19"/>
      <x:c r="N104" s="64"/>
      <x:c r="O104" s="64"/>
      <x:c r="P104" s="64"/>
      <x:c r="Q104" s="64"/>
      <x:c r="R104" s="64"/>
      <x:c r="S104" s="64"/>
      <x:c r="T104" s="64"/>
      <x:c r="U104" s="64"/>
      <x:c r="V104" s="64"/>
      <x:c r="W104" s="64"/>
      <x:c r="X104" s="64"/>
      <x:c r="Y104" s="64"/>
      <x:c r="Z104" s="64"/>
      <x:c r="AA104" s="64"/>
      <x:c r="AB104" s="64"/>
    </x:row>
    <x:row r="105">
      <x:c r="A105" s="19"/>
      <x:c r="B105" s="19"/>
      <x:c r="C105" s="19"/>
      <x:c r="D105" s="19"/>
      <x:c r="E105" s="19"/>
      <x:c r="F105" s="19"/>
      <x:c r="G105" s="19"/>
      <x:c r="H105" s="19"/>
      <x:c r="I105" s="19"/>
      <x:c r="J105" s="19"/>
      <x:c r="K105" s="19"/>
      <x:c r="L105" s="19"/>
      <x:c r="M105" s="19"/>
      <x:c r="N105" s="64"/>
      <x:c r="O105" s="64"/>
      <x:c r="P105" s="64"/>
      <x:c r="Q105" s="64"/>
      <x:c r="R105" s="64"/>
      <x:c r="S105" s="64"/>
      <x:c r="T105" s="64"/>
      <x:c r="U105" s="64"/>
      <x:c r="V105" s="64"/>
      <x:c r="W105" s="64"/>
      <x:c r="X105" s="64"/>
      <x:c r="Y105" s="64"/>
      <x:c r="Z105" s="64"/>
      <x:c r="AA105" s="64"/>
      <x:c r="AB105" s="64"/>
    </x:row>
    <x:row r="106">
      <x:c r="A106" s="19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19"/>
      <x:c r="L106" s="19"/>
      <x:c r="M106" s="19"/>
      <x:c r="N106" s="64"/>
      <x:c r="O106" s="64"/>
      <x:c r="P106" s="64"/>
      <x:c r="Q106" s="64"/>
      <x:c r="R106" s="64"/>
      <x:c r="S106" s="64"/>
      <x:c r="T106" s="64"/>
      <x:c r="U106" s="64"/>
      <x:c r="V106" s="64"/>
      <x:c r="W106" s="64"/>
      <x:c r="X106" s="64"/>
      <x:c r="Y106" s="64"/>
      <x:c r="Z106" s="64"/>
      <x:c r="AA106" s="64"/>
      <x:c r="AB106" s="64"/>
    </x:row>
    <x:row r="107">
      <x:c r="A107" s="19"/>
      <x:c r="B107" s="19"/>
      <x:c r="C107" s="19"/>
      <x:c r="D107" s="19"/>
      <x:c r="E107" s="19"/>
      <x:c r="F107" s="19"/>
      <x:c r="G107" s="19"/>
      <x:c r="H107" s="19"/>
      <x:c r="I107" s="19"/>
      <x:c r="J107" s="19"/>
      <x:c r="K107" s="19"/>
      <x:c r="L107" s="19"/>
      <x:c r="M107" s="19"/>
      <x:c r="N107" s="64"/>
      <x:c r="O107" s="64"/>
      <x:c r="P107" s="64"/>
      <x:c r="Q107" s="64"/>
      <x:c r="R107" s="64"/>
      <x:c r="S107" s="64"/>
      <x:c r="T107" s="64"/>
      <x:c r="U107" s="64"/>
      <x:c r="V107" s="64"/>
      <x:c r="W107" s="64"/>
      <x:c r="X107" s="64"/>
      <x:c r="Y107" s="64"/>
      <x:c r="Z107" s="64"/>
      <x:c r="AA107" s="64"/>
      <x:c r="AB107" s="64"/>
    </x:row>
    <x:row r="108">
      <x:c r="A108" s="19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19"/>
      <x:c r="L108" s="19"/>
      <x:c r="M108" s="19"/>
      <x:c r="N108" s="64"/>
      <x:c r="O108" s="64"/>
      <x:c r="P108" s="64"/>
      <x:c r="Q108" s="64"/>
      <x:c r="R108" s="64"/>
      <x:c r="S108" s="64"/>
      <x:c r="T108" s="64"/>
      <x:c r="U108" s="64"/>
      <x:c r="V108" s="64"/>
      <x:c r="W108" s="64"/>
      <x:c r="X108" s="64"/>
      <x:c r="Y108" s="64"/>
      <x:c r="Z108" s="64"/>
      <x:c r="AA108" s="64"/>
      <x:c r="AB108" s="64"/>
    </x:row>
    <x:row r="109">
      <x:c r="A109" s="19"/>
      <x:c r="B109" s="19"/>
      <x:c r="C109" s="19"/>
      <x:c r="D109" s="19"/>
      <x:c r="E109" s="19"/>
      <x:c r="F109" s="19"/>
      <x:c r="G109" s="19"/>
      <x:c r="H109" s="19"/>
      <x:c r="I109" s="19"/>
      <x:c r="J109" s="19"/>
      <x:c r="K109" s="19"/>
      <x:c r="L109" s="19"/>
      <x:c r="M109" s="19"/>
      <x:c r="N109" s="64"/>
      <x:c r="O109" s="64"/>
      <x:c r="P109" s="64"/>
      <x:c r="Q109" s="64"/>
      <x:c r="R109" s="64"/>
      <x:c r="S109" s="64"/>
      <x:c r="T109" s="64"/>
      <x:c r="U109" s="64"/>
      <x:c r="V109" s="64"/>
      <x:c r="W109" s="64"/>
      <x:c r="X109" s="64"/>
      <x:c r="Y109" s="64"/>
      <x:c r="Z109" s="64"/>
      <x:c r="AA109" s="64"/>
      <x:c r="AB109" s="64"/>
    </x:row>
    <x:row r="110">
      <x:c r="A110" s="19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19"/>
      <x:c r="L110" s="19"/>
      <x:c r="M110" s="19"/>
      <x:c r="N110" s="64"/>
      <x:c r="O110" s="64"/>
      <x:c r="P110" s="64"/>
      <x:c r="Q110" s="64"/>
      <x:c r="R110" s="64"/>
      <x:c r="S110" s="64"/>
      <x:c r="T110" s="64"/>
      <x:c r="U110" s="64"/>
      <x:c r="V110" s="64"/>
      <x:c r="W110" s="64"/>
      <x:c r="X110" s="64"/>
      <x:c r="Y110" s="64"/>
      <x:c r="Z110" s="64"/>
      <x:c r="AA110" s="64"/>
      <x:c r="AB110" s="64"/>
    </x:row>
    <x:row r="111">
      <x:c r="A111" s="19"/>
      <x:c r="B111" s="19"/>
      <x:c r="C111" s="19"/>
      <x:c r="D111" s="19"/>
      <x:c r="E111" s="19"/>
      <x:c r="F111" s="19"/>
      <x:c r="G111" s="19"/>
      <x:c r="H111" s="19"/>
      <x:c r="I111" s="19"/>
      <x:c r="J111" s="19"/>
      <x:c r="K111" s="19"/>
      <x:c r="L111" s="19"/>
      <x:c r="M111" s="19"/>
      <x:c r="N111" s="64"/>
      <x:c r="O111" s="64"/>
      <x:c r="P111" s="64"/>
      <x:c r="Q111" s="64"/>
      <x:c r="R111" s="64"/>
      <x:c r="S111" s="64"/>
      <x:c r="T111" s="64"/>
      <x:c r="U111" s="64"/>
      <x:c r="V111" s="64"/>
      <x:c r="W111" s="64"/>
      <x:c r="X111" s="64"/>
      <x:c r="Y111" s="64"/>
      <x:c r="Z111" s="64"/>
      <x:c r="AA111" s="64"/>
      <x:c r="AB111" s="64"/>
    </x:row>
    <x:row r="112">
      <x:c r="A112" s="19"/>
      <x:c r="B112" s="19"/>
      <x:c r="C112" s="19"/>
      <x:c r="D112" s="19"/>
      <x:c r="E112" s="19"/>
      <x:c r="F112" s="19"/>
      <x:c r="G112" s="19"/>
      <x:c r="H112" s="19"/>
      <x:c r="I112" s="19"/>
      <x:c r="J112" s="19"/>
      <x:c r="K112" s="19"/>
      <x:c r="L112" s="19"/>
      <x:c r="M112" s="19"/>
      <x:c r="N112" s="64"/>
      <x:c r="O112" s="64"/>
      <x:c r="P112" s="64"/>
      <x:c r="Q112" s="64"/>
      <x:c r="R112" s="64"/>
      <x:c r="S112" s="64"/>
      <x:c r="T112" s="64"/>
      <x:c r="U112" s="64"/>
      <x:c r="V112" s="64"/>
      <x:c r="W112" s="64"/>
      <x:c r="X112" s="64"/>
      <x:c r="Y112" s="64"/>
      <x:c r="Z112" s="64"/>
      <x:c r="AA112" s="64"/>
      <x:c r="AB112" s="64"/>
    </x:row>
    <x:row r="113">
      <x:c r="A113" s="19"/>
      <x:c r="B113" s="19"/>
      <x:c r="C113" s="19"/>
      <x:c r="D113" s="19"/>
      <x:c r="E113" s="19"/>
      <x:c r="F113" s="19"/>
      <x:c r="G113" s="19"/>
      <x:c r="H113" s="19"/>
      <x:c r="I113" s="19"/>
      <x:c r="J113" s="19"/>
      <x:c r="K113" s="19"/>
      <x:c r="L113" s="19"/>
      <x:c r="M113" s="19"/>
      <x:c r="N113" s="64"/>
      <x:c r="O113" s="64"/>
      <x:c r="P113" s="64"/>
      <x:c r="Q113" s="64"/>
      <x:c r="R113" s="64"/>
      <x:c r="S113" s="64"/>
      <x:c r="T113" s="64"/>
      <x:c r="U113" s="64"/>
      <x:c r="V113" s="64"/>
      <x:c r="W113" s="64"/>
      <x:c r="X113" s="64"/>
      <x:c r="Y113" s="64"/>
      <x:c r="Z113" s="64"/>
      <x:c r="AA113" s="64"/>
      <x:c r="AB113" s="64"/>
    </x:row>
    <x:row r="114">
      <x:c r="A114" s="19"/>
      <x:c r="B114" s="19"/>
      <x:c r="C114" s="19"/>
      <x:c r="D114" s="19"/>
      <x:c r="E114" s="19"/>
      <x:c r="F114" s="19"/>
      <x:c r="G114" s="19"/>
      <x:c r="H114" s="19"/>
      <x:c r="I114" s="19"/>
      <x:c r="J114" s="19"/>
      <x:c r="K114" s="19"/>
      <x:c r="L114" s="19"/>
      <x:c r="M114" s="19"/>
      <x:c r="N114" s="64"/>
      <x:c r="O114" s="64"/>
      <x:c r="P114" s="64"/>
      <x:c r="Q114" s="64"/>
      <x:c r="R114" s="64"/>
      <x:c r="S114" s="64"/>
      <x:c r="T114" s="64"/>
      <x:c r="U114" s="64"/>
      <x:c r="V114" s="64"/>
      <x:c r="W114" s="64"/>
      <x:c r="X114" s="64"/>
      <x:c r="Y114" s="64"/>
      <x:c r="Z114" s="64"/>
      <x:c r="AA114" s="64"/>
      <x:c r="AB114" s="64"/>
    </x:row>
    <x:row r="115">
      <x:c r="A115" s="19"/>
      <x:c r="B115" s="19"/>
      <x:c r="C115" s="19"/>
      <x:c r="D115" s="19"/>
      <x:c r="E115" s="19"/>
      <x:c r="F115" s="19"/>
      <x:c r="G115" s="19"/>
      <x:c r="H115" s="19"/>
      <x:c r="I115" s="19"/>
      <x:c r="J115" s="19"/>
      <x:c r="K115" s="19"/>
      <x:c r="L115" s="19"/>
      <x:c r="M115" s="19"/>
      <x:c r="N115" s="64"/>
      <x:c r="O115" s="64"/>
      <x:c r="P115" s="64"/>
      <x:c r="Q115" s="64"/>
      <x:c r="R115" s="64"/>
      <x:c r="S115" s="64"/>
      <x:c r="T115" s="64"/>
      <x:c r="U115" s="64"/>
      <x:c r="V115" s="64"/>
      <x:c r="W115" s="64"/>
      <x:c r="X115" s="64"/>
      <x:c r="Y115" s="64"/>
      <x:c r="Z115" s="64"/>
      <x:c r="AA115" s="64"/>
      <x:c r="AB115" s="64"/>
    </x:row>
    <x:row r="116">
      <x:c r="A116" s="19"/>
      <x:c r="B116" s="19"/>
      <x:c r="C116" s="19"/>
      <x:c r="D116" s="19"/>
      <x:c r="E116" s="19"/>
      <x:c r="F116" s="19"/>
      <x:c r="G116" s="19"/>
      <x:c r="H116" s="19"/>
      <x:c r="I116" s="19"/>
      <x:c r="J116" s="19"/>
      <x:c r="K116" s="19"/>
      <x:c r="L116" s="19"/>
      <x:c r="M116" s="19"/>
      <x:c r="N116" s="64"/>
      <x:c r="O116" s="64"/>
      <x:c r="P116" s="64"/>
      <x:c r="Q116" s="64"/>
      <x:c r="R116" s="64"/>
      <x:c r="S116" s="64"/>
      <x:c r="T116" s="64"/>
      <x:c r="U116" s="64"/>
      <x:c r="V116" s="64"/>
      <x:c r="W116" s="64"/>
      <x:c r="X116" s="64"/>
      <x:c r="Y116" s="64"/>
      <x:c r="Z116" s="64"/>
      <x:c r="AA116" s="64"/>
      <x:c r="AB116" s="64"/>
    </x:row>
    <x:row r="117">
      <x:c r="A117" s="19"/>
      <x:c r="B117" s="19"/>
      <x:c r="C117" s="19"/>
      <x:c r="D117" s="19"/>
      <x:c r="E117" s="19"/>
      <x:c r="F117" s="19"/>
      <x:c r="G117" s="19"/>
      <x:c r="H117" s="19"/>
      <x:c r="I117" s="19"/>
      <x:c r="J117" s="19"/>
      <x:c r="K117" s="19"/>
      <x:c r="L117" s="19"/>
      <x:c r="M117" s="19"/>
      <x:c r="N117" s="64"/>
      <x:c r="O117" s="64"/>
      <x:c r="P117" s="64"/>
      <x:c r="Q117" s="64"/>
      <x:c r="R117" s="64"/>
      <x:c r="S117" s="64"/>
      <x:c r="T117" s="64"/>
      <x:c r="U117" s="64"/>
      <x:c r="V117" s="64"/>
      <x:c r="W117" s="64"/>
      <x:c r="X117" s="64"/>
      <x:c r="Y117" s="64"/>
      <x:c r="Z117" s="64"/>
      <x:c r="AA117" s="64"/>
      <x:c r="AB117" s="64"/>
    </x:row>
    <x:row r="118">
      <x:c r="A118" s="19"/>
      <x:c r="B118" s="19"/>
      <x:c r="C118" s="19"/>
      <x:c r="D118" s="19"/>
      <x:c r="E118" s="19"/>
      <x:c r="F118" s="19"/>
      <x:c r="G118" s="19"/>
      <x:c r="H118" s="19"/>
      <x:c r="I118" s="19"/>
      <x:c r="J118" s="19"/>
      <x:c r="K118" s="19"/>
      <x:c r="L118" s="19"/>
      <x:c r="M118" s="19"/>
      <x:c r="N118" s="64"/>
      <x:c r="O118" s="64"/>
      <x:c r="P118" s="64"/>
      <x:c r="Q118" s="64"/>
      <x:c r="R118" s="64"/>
      <x:c r="S118" s="64"/>
      <x:c r="T118" s="64"/>
      <x:c r="U118" s="64"/>
      <x:c r="V118" s="64"/>
      <x:c r="W118" s="64"/>
      <x:c r="X118" s="64"/>
      <x:c r="Y118" s="64"/>
      <x:c r="Z118" s="64"/>
      <x:c r="AA118" s="64"/>
      <x:c r="AB118" s="64"/>
    </x:row>
    <x:row r="119">
      <x:c r="A119" s="19"/>
      <x:c r="B119" s="19"/>
      <x:c r="C119" s="19"/>
      <x:c r="D119" s="19"/>
      <x:c r="E119" s="19"/>
      <x:c r="F119" s="19"/>
      <x:c r="G119" s="19"/>
      <x:c r="H119" s="19"/>
      <x:c r="I119" s="19"/>
      <x:c r="J119" s="19"/>
      <x:c r="K119" s="19"/>
      <x:c r="L119" s="19"/>
      <x:c r="M119" s="19"/>
      <x:c r="N119" s="64"/>
      <x:c r="O119" s="64"/>
      <x:c r="P119" s="64"/>
      <x:c r="Q119" s="64"/>
      <x:c r="R119" s="64"/>
      <x:c r="S119" s="64"/>
      <x:c r="T119" s="64"/>
      <x:c r="U119" s="64"/>
      <x:c r="V119" s="64"/>
      <x:c r="W119" s="64"/>
      <x:c r="X119" s="64"/>
      <x:c r="Y119" s="64"/>
      <x:c r="Z119" s="64"/>
      <x:c r="AA119" s="64"/>
      <x:c r="AB119" s="64"/>
    </x:row>
    <x:row r="120">
      <x:c r="A120" s="19"/>
      <x:c r="B120" s="19"/>
      <x:c r="C120" s="19"/>
      <x:c r="D120" s="19"/>
      <x:c r="E120" s="19"/>
      <x:c r="F120" s="19"/>
      <x:c r="G120" s="19"/>
      <x:c r="H120" s="19"/>
      <x:c r="I120" s="19"/>
      <x:c r="J120" s="19"/>
      <x:c r="K120" s="19"/>
      <x:c r="L120" s="19"/>
      <x:c r="M120" s="19"/>
      <x:c r="N120" s="64"/>
      <x:c r="O120" s="64"/>
      <x:c r="P120" s="64"/>
      <x:c r="Q120" s="64"/>
      <x:c r="R120" s="64"/>
      <x:c r="S120" s="64"/>
      <x:c r="T120" s="64"/>
      <x:c r="U120" s="64"/>
      <x:c r="V120" s="64"/>
      <x:c r="W120" s="64"/>
      <x:c r="X120" s="64"/>
      <x:c r="Y120" s="64"/>
      <x:c r="Z120" s="64"/>
      <x:c r="AA120" s="64"/>
      <x:c r="AB120" s="64"/>
    </x:row>
    <x:row r="121">
      <x:c r="A121" s="19"/>
      <x:c r="B121" s="19"/>
      <x:c r="C121" s="19"/>
      <x:c r="D121" s="19"/>
      <x:c r="E121" s="19"/>
      <x:c r="F121" s="19"/>
      <x:c r="G121" s="19"/>
      <x:c r="H121" s="19"/>
      <x:c r="I121" s="19"/>
      <x:c r="J121" s="19"/>
      <x:c r="K121" s="19"/>
      <x:c r="L121" s="19"/>
      <x:c r="M121" s="19"/>
      <x:c r="N121" s="64"/>
      <x:c r="O121" s="64"/>
      <x:c r="P121" s="64"/>
      <x:c r="Q121" s="64"/>
      <x:c r="R121" s="64"/>
      <x:c r="S121" s="64"/>
      <x:c r="T121" s="64"/>
      <x:c r="U121" s="64"/>
      <x:c r="V121" s="64"/>
      <x:c r="W121" s="64"/>
      <x:c r="X121" s="64"/>
      <x:c r="Y121" s="64"/>
      <x:c r="Z121" s="64"/>
      <x:c r="AA121" s="64"/>
      <x:c r="AB121" s="64"/>
    </x:row>
    <x:row r="122">
      <x:c r="A122" s="19"/>
      <x:c r="B122" s="19"/>
      <x:c r="C122" s="19"/>
      <x:c r="D122" s="19"/>
      <x:c r="E122" s="19"/>
      <x:c r="F122" s="19"/>
      <x:c r="G122" s="19"/>
      <x:c r="H122" s="19"/>
      <x:c r="I122" s="19"/>
      <x:c r="J122" s="19"/>
      <x:c r="K122" s="19"/>
      <x:c r="L122" s="19"/>
      <x:c r="M122" s="19"/>
      <x:c r="N122" s="64"/>
      <x:c r="O122" s="64"/>
      <x:c r="P122" s="64"/>
      <x:c r="Q122" s="64"/>
      <x:c r="R122" s="64"/>
      <x:c r="S122" s="64"/>
      <x:c r="T122" s="64"/>
      <x:c r="U122" s="64"/>
      <x:c r="V122" s="64"/>
      <x:c r="W122" s="64"/>
      <x:c r="X122" s="64"/>
      <x:c r="Y122" s="64"/>
      <x:c r="Z122" s="64"/>
      <x:c r="AA122" s="64"/>
      <x:c r="AB122" s="64"/>
    </x:row>
    <x:row r="123">
      <x:c r="A123" s="19"/>
      <x:c r="B123" s="19"/>
      <x:c r="C123" s="19"/>
      <x:c r="D123" s="19"/>
      <x:c r="E123" s="19"/>
      <x:c r="F123" s="19"/>
      <x:c r="G123" s="19"/>
      <x:c r="H123" s="19"/>
      <x:c r="I123" s="19"/>
      <x:c r="J123" s="19"/>
      <x:c r="K123" s="19"/>
      <x:c r="L123" s="19"/>
      <x:c r="M123" s="19"/>
      <x:c r="N123" s="64"/>
      <x:c r="O123" s="64"/>
      <x:c r="P123" s="64"/>
      <x:c r="Q123" s="64"/>
      <x:c r="R123" s="64"/>
      <x:c r="S123" s="64"/>
      <x:c r="T123" s="64"/>
      <x:c r="U123" s="64"/>
      <x:c r="V123" s="64"/>
      <x:c r="W123" s="64"/>
      <x:c r="X123" s="64"/>
      <x:c r="Y123" s="64"/>
      <x:c r="Z123" s="64"/>
      <x:c r="AA123" s="64"/>
      <x:c r="AB123" s="64"/>
    </x:row>
    <x:row r="124">
      <x:c r="A124" s="19"/>
      <x:c r="B124" s="19"/>
      <x:c r="C124" s="19"/>
      <x:c r="D124" s="19"/>
      <x:c r="E124" s="19"/>
      <x:c r="F124" s="19"/>
      <x:c r="G124" s="19"/>
      <x:c r="H124" s="19"/>
      <x:c r="I124" s="19"/>
      <x:c r="J124" s="19"/>
      <x:c r="K124" s="19"/>
      <x:c r="L124" s="19"/>
      <x:c r="M124" s="19"/>
      <x:c r="N124" s="64"/>
      <x:c r="O124" s="64"/>
      <x:c r="P124" s="64"/>
      <x:c r="Q124" s="64"/>
      <x:c r="R124" s="64"/>
      <x:c r="S124" s="64"/>
      <x:c r="T124" s="64"/>
      <x:c r="U124" s="64"/>
      <x:c r="V124" s="64"/>
      <x:c r="W124" s="64"/>
      <x:c r="X124" s="64"/>
      <x:c r="Y124" s="64"/>
      <x:c r="Z124" s="64"/>
      <x:c r="AA124" s="64"/>
      <x:c r="AB124" s="64"/>
    </x:row>
    <x:row r="125">
      <x:c r="A125" s="19"/>
      <x:c r="B125" s="19"/>
      <x:c r="C125" s="19"/>
      <x:c r="D125" s="19"/>
      <x:c r="E125" s="19"/>
      <x:c r="F125" s="19"/>
      <x:c r="G125" s="19"/>
      <x:c r="H125" s="19"/>
      <x:c r="I125" s="19"/>
      <x:c r="J125" s="19"/>
      <x:c r="K125" s="19"/>
      <x:c r="L125" s="19"/>
      <x:c r="M125" s="19"/>
      <x:c r="N125" s="64"/>
      <x:c r="O125" s="64"/>
      <x:c r="P125" s="64"/>
      <x:c r="Q125" s="64"/>
      <x:c r="R125" s="64"/>
      <x:c r="S125" s="64"/>
      <x:c r="T125" s="64"/>
      <x:c r="U125" s="64"/>
      <x:c r="V125" s="64"/>
      <x:c r="W125" s="64"/>
      <x:c r="X125" s="64"/>
      <x:c r="Y125" s="64"/>
      <x:c r="Z125" s="64"/>
      <x:c r="AA125" s="64"/>
      <x:c r="AB125" s="64"/>
    </x:row>
    <x:row r="126">
      <x:c r="A126" s="19"/>
      <x:c r="B126" s="19"/>
      <x:c r="C126" s="19"/>
      <x:c r="D126" s="19"/>
      <x:c r="E126" s="19"/>
      <x:c r="F126" s="19"/>
      <x:c r="G126" s="19"/>
      <x:c r="H126" s="19"/>
      <x:c r="I126" s="19"/>
      <x:c r="J126" s="19"/>
      <x:c r="K126" s="19"/>
      <x:c r="L126" s="19"/>
      <x:c r="M126" s="19"/>
      <x:c r="N126" s="64"/>
      <x:c r="O126" s="64"/>
      <x:c r="P126" s="64"/>
      <x:c r="Q126" s="64"/>
      <x:c r="R126" s="64"/>
      <x:c r="S126" s="64"/>
      <x:c r="T126" s="64"/>
      <x:c r="U126" s="64"/>
      <x:c r="V126" s="64"/>
      <x:c r="W126" s="64"/>
      <x:c r="X126" s="64"/>
      <x:c r="Y126" s="64"/>
      <x:c r="Z126" s="64"/>
      <x:c r="AA126" s="64"/>
      <x:c r="AB126" s="64"/>
    </x:row>
    <x:row r="127">
      <x:c r="A127" s="19"/>
      <x:c r="B127" s="19"/>
      <x:c r="C127" s="19"/>
      <x:c r="D127" s="19"/>
      <x:c r="E127" s="19"/>
      <x:c r="F127" s="19"/>
      <x:c r="G127" s="19"/>
      <x:c r="H127" s="19"/>
      <x:c r="I127" s="19"/>
      <x:c r="J127" s="19"/>
      <x:c r="K127" s="19"/>
      <x:c r="L127" s="19"/>
      <x:c r="M127" s="19"/>
      <x:c r="N127" s="64"/>
      <x:c r="O127" s="64"/>
      <x:c r="P127" s="64"/>
      <x:c r="Q127" s="64"/>
      <x:c r="R127" s="64"/>
      <x:c r="S127" s="64"/>
      <x:c r="T127" s="64"/>
      <x:c r="U127" s="64"/>
      <x:c r="V127" s="64"/>
      <x:c r="W127" s="64"/>
      <x:c r="X127" s="64"/>
      <x:c r="Y127" s="64"/>
      <x:c r="Z127" s="64"/>
      <x:c r="AA127" s="64"/>
      <x:c r="AB127" s="64"/>
    </x:row>
    <x:row r="128">
      <x:c r="A128" s="19"/>
      <x:c r="B128" s="19"/>
      <x:c r="C128" s="19"/>
      <x:c r="D128" s="19"/>
      <x:c r="E128" s="19"/>
      <x:c r="F128" s="19"/>
      <x:c r="G128" s="19"/>
      <x:c r="H128" s="19"/>
      <x:c r="I128" s="19"/>
      <x:c r="J128" s="19"/>
      <x:c r="K128" s="19"/>
      <x:c r="L128" s="19"/>
      <x:c r="M128" s="19"/>
      <x:c r="N128" s="64"/>
      <x:c r="O128" s="64"/>
      <x:c r="P128" s="64"/>
      <x:c r="Q128" s="64"/>
      <x:c r="R128" s="64"/>
      <x:c r="S128" s="64"/>
      <x:c r="T128" s="64"/>
      <x:c r="U128" s="64"/>
      <x:c r="V128" s="64"/>
      <x:c r="W128" s="64"/>
      <x:c r="X128" s="64"/>
      <x:c r="Y128" s="64"/>
      <x:c r="Z128" s="64"/>
      <x:c r="AA128" s="64"/>
      <x:c r="AB128" s="64"/>
    </x:row>
    <x:row r="129">
      <x:c r="A129" s="19"/>
      <x:c r="B129" s="19"/>
      <x:c r="C129" s="19"/>
      <x:c r="D129" s="19"/>
      <x:c r="E129" s="19"/>
      <x:c r="F129" s="19"/>
      <x:c r="G129" s="19"/>
      <x:c r="H129" s="19"/>
      <x:c r="I129" s="19"/>
      <x:c r="J129" s="19"/>
      <x:c r="K129" s="19"/>
      <x:c r="L129" s="19"/>
      <x:c r="M129" s="19"/>
      <x:c r="N129" s="64"/>
      <x:c r="O129" s="64"/>
      <x:c r="P129" s="64"/>
      <x:c r="Q129" s="64"/>
      <x:c r="R129" s="64"/>
      <x:c r="S129" s="64"/>
      <x:c r="T129" s="64"/>
      <x:c r="U129" s="64"/>
      <x:c r="V129" s="64"/>
      <x:c r="W129" s="64"/>
      <x:c r="X129" s="64"/>
      <x:c r="Y129" s="64"/>
      <x:c r="Z129" s="64"/>
      <x:c r="AA129" s="64"/>
      <x:c r="AB129" s="64"/>
    </x:row>
    <x:row r="130">
      <x:c r="A130" s="19"/>
      <x:c r="B130" s="19"/>
      <x:c r="C130" s="19"/>
      <x:c r="D130" s="19"/>
      <x:c r="E130" s="19"/>
      <x:c r="F130" s="19"/>
      <x:c r="G130" s="19"/>
      <x:c r="H130" s="19"/>
      <x:c r="I130" s="19"/>
      <x:c r="J130" s="19"/>
      <x:c r="K130" s="19"/>
      <x:c r="L130" s="19"/>
      <x:c r="M130" s="19"/>
      <x:c r="N130" s="64"/>
      <x:c r="O130" s="64"/>
      <x:c r="P130" s="64"/>
      <x:c r="Q130" s="64"/>
      <x:c r="R130" s="64"/>
      <x:c r="S130" s="64"/>
      <x:c r="T130" s="64"/>
      <x:c r="U130" s="64"/>
      <x:c r="V130" s="64"/>
      <x:c r="W130" s="64"/>
      <x:c r="X130" s="64"/>
      <x:c r="Y130" s="64"/>
      <x:c r="Z130" s="64"/>
      <x:c r="AA130" s="64"/>
      <x:c r="AB130" s="64"/>
    </x:row>
    <x:row r="131">
      <x:c r="A131" s="19"/>
      <x:c r="B131" s="19"/>
      <x:c r="C131" s="19"/>
      <x:c r="D131" s="19"/>
      <x:c r="E131" s="19"/>
      <x:c r="F131" s="19"/>
      <x:c r="G131" s="19"/>
      <x:c r="H131" s="19"/>
      <x:c r="I131" s="19"/>
      <x:c r="J131" s="19"/>
      <x:c r="K131" s="19"/>
      <x:c r="L131" s="19"/>
      <x:c r="M131" s="19"/>
      <x:c r="N131" s="64"/>
      <x:c r="O131" s="64"/>
      <x:c r="P131" s="64"/>
      <x:c r="Q131" s="64"/>
      <x:c r="R131" s="64"/>
      <x:c r="S131" s="64"/>
      <x:c r="T131" s="64"/>
      <x:c r="U131" s="64"/>
      <x:c r="V131" s="64"/>
      <x:c r="W131" s="64"/>
      <x:c r="X131" s="64"/>
      <x:c r="Y131" s="64"/>
      <x:c r="Z131" s="64"/>
      <x:c r="AA131" s="64"/>
      <x:c r="AB131" s="64"/>
    </x:row>
    <x:row r="132">
      <x:c r="A132" s="19"/>
      <x:c r="B132" s="19"/>
      <x:c r="C132" s="19"/>
      <x:c r="D132" s="19"/>
      <x:c r="E132" s="19"/>
      <x:c r="F132" s="19"/>
      <x:c r="G132" s="19"/>
      <x:c r="H132" s="19"/>
      <x:c r="I132" s="19"/>
      <x:c r="J132" s="19"/>
      <x:c r="K132" s="19"/>
      <x:c r="L132" s="19"/>
      <x:c r="M132" s="19"/>
      <x:c r="N132" s="64"/>
      <x:c r="O132" s="64"/>
      <x:c r="P132" s="64"/>
      <x:c r="Q132" s="64"/>
      <x:c r="R132" s="64"/>
      <x:c r="S132" s="64"/>
      <x:c r="T132" s="64"/>
      <x:c r="U132" s="64"/>
      <x:c r="V132" s="64"/>
      <x:c r="W132" s="64"/>
      <x:c r="X132" s="64"/>
      <x:c r="Y132" s="64"/>
      <x:c r="Z132" s="64"/>
      <x:c r="AA132" s="64"/>
      <x:c r="AB132" s="64"/>
    </x:row>
    <x:row r="133">
      <x:c r="A133" s="19"/>
      <x:c r="B133" s="19"/>
      <x:c r="C133" s="19"/>
      <x:c r="D133" s="19"/>
      <x:c r="E133" s="19"/>
      <x:c r="F133" s="19"/>
      <x:c r="G133" s="19"/>
      <x:c r="H133" s="19"/>
      <x:c r="I133" s="19"/>
      <x:c r="J133" s="19"/>
      <x:c r="K133" s="19"/>
      <x:c r="L133" s="19"/>
      <x:c r="M133" s="19"/>
      <x:c r="N133" s="64"/>
      <x:c r="O133" s="64"/>
      <x:c r="P133" s="64"/>
      <x:c r="Q133" s="64"/>
      <x:c r="R133" s="64"/>
      <x:c r="S133" s="64"/>
      <x:c r="T133" s="64"/>
      <x:c r="U133" s="64"/>
      <x:c r="V133" s="64"/>
      <x:c r="W133" s="64"/>
      <x:c r="X133" s="64"/>
      <x:c r="Y133" s="64"/>
      <x:c r="Z133" s="64"/>
      <x:c r="AA133" s="64"/>
      <x:c r="AB133" s="64"/>
    </x:row>
    <x:row r="134">
      <x:c r="A134" s="19"/>
      <x:c r="B134" s="19"/>
      <x:c r="C134" s="19"/>
      <x:c r="D134" s="19"/>
      <x:c r="E134" s="19"/>
      <x:c r="F134" s="19"/>
      <x:c r="G134" s="19"/>
      <x:c r="H134" s="19"/>
      <x:c r="I134" s="19"/>
      <x:c r="J134" s="19"/>
      <x:c r="K134" s="19"/>
      <x:c r="L134" s="19"/>
      <x:c r="M134" s="19"/>
      <x:c r="N134" s="64"/>
      <x:c r="O134" s="64"/>
      <x:c r="P134" s="64"/>
      <x:c r="Q134" s="64"/>
      <x:c r="R134" s="64"/>
      <x:c r="S134" s="64"/>
      <x:c r="T134" s="64"/>
      <x:c r="U134" s="64"/>
      <x:c r="V134" s="64"/>
      <x:c r="W134" s="64"/>
      <x:c r="X134" s="64"/>
      <x:c r="Y134" s="64"/>
      <x:c r="Z134" s="64"/>
      <x:c r="AA134" s="64"/>
      <x:c r="AB134" s="64"/>
    </x:row>
    <x:row r="135">
      <x:c r="A135" s="19"/>
      <x:c r="B135" s="19"/>
      <x:c r="C135" s="19"/>
      <x:c r="D135" s="19"/>
      <x:c r="E135" s="19"/>
      <x:c r="F135" s="19"/>
      <x:c r="G135" s="19"/>
      <x:c r="H135" s="19"/>
      <x:c r="I135" s="19"/>
      <x:c r="J135" s="19"/>
      <x:c r="K135" s="19"/>
      <x:c r="L135" s="19"/>
      <x:c r="M135" s="19"/>
      <x:c r="N135" s="64"/>
      <x:c r="O135" s="64"/>
      <x:c r="P135" s="64"/>
      <x:c r="Q135" s="64"/>
      <x:c r="R135" s="64"/>
      <x:c r="S135" s="64"/>
      <x:c r="T135" s="64"/>
      <x:c r="U135" s="64"/>
      <x:c r="V135" s="64"/>
      <x:c r="W135" s="64"/>
      <x:c r="X135" s="64"/>
      <x:c r="Y135" s="64"/>
      <x:c r="Z135" s="64"/>
      <x:c r="AA135" s="64"/>
      <x:c r="AB135" s="64"/>
    </x:row>
    <x:row r="136">
      <x:c r="A136" s="19"/>
      <x:c r="B136" s="19"/>
      <x:c r="C136" s="19"/>
      <x:c r="D136" s="19"/>
      <x:c r="E136" s="19"/>
      <x:c r="F136" s="19"/>
      <x:c r="G136" s="19"/>
      <x:c r="H136" s="19"/>
      <x:c r="I136" s="19"/>
      <x:c r="J136" s="19"/>
      <x:c r="K136" s="19"/>
      <x:c r="L136" s="19"/>
      <x:c r="M136" s="19"/>
      <x:c r="N136" s="64"/>
      <x:c r="O136" s="64"/>
      <x:c r="P136" s="64"/>
      <x:c r="Q136" s="64"/>
      <x:c r="R136" s="64"/>
      <x:c r="S136" s="64"/>
      <x:c r="T136" s="64"/>
      <x:c r="U136" s="64"/>
      <x:c r="V136" s="64"/>
      <x:c r="W136" s="64"/>
      <x:c r="X136" s="64"/>
      <x:c r="Y136" s="64"/>
      <x:c r="Z136" s="64"/>
      <x:c r="AA136" s="64"/>
      <x:c r="AB136" s="64"/>
    </x:row>
    <x:row r="137">
      <x:c r="A137" s="19"/>
      <x:c r="B137" s="19"/>
      <x:c r="C137" s="19"/>
      <x:c r="D137" s="19"/>
      <x:c r="E137" s="19"/>
      <x:c r="F137" s="19"/>
      <x:c r="G137" s="19"/>
      <x:c r="H137" s="19"/>
      <x:c r="I137" s="19"/>
      <x:c r="J137" s="19"/>
      <x:c r="K137" s="19"/>
      <x:c r="L137" s="19"/>
      <x:c r="M137" s="19"/>
      <x:c r="N137" s="64"/>
      <x:c r="O137" s="64"/>
      <x:c r="P137" s="64"/>
      <x:c r="Q137" s="64"/>
      <x:c r="R137" s="64"/>
      <x:c r="S137" s="64"/>
      <x:c r="T137" s="64"/>
      <x:c r="U137" s="64"/>
      <x:c r="V137" s="64"/>
      <x:c r="W137" s="64"/>
      <x:c r="X137" s="64"/>
      <x:c r="Y137" s="64"/>
      <x:c r="Z137" s="64"/>
      <x:c r="AA137" s="64"/>
      <x:c r="AB137" s="64"/>
    </x:row>
    <x:row r="138">
      <x:c r="A138" s="19"/>
      <x:c r="B138" s="19"/>
      <x:c r="C138" s="19"/>
      <x:c r="D138" s="19"/>
      <x:c r="E138" s="19"/>
      <x:c r="F138" s="19"/>
      <x:c r="G138" s="19"/>
      <x:c r="H138" s="19"/>
      <x:c r="I138" s="19"/>
      <x:c r="J138" s="19"/>
      <x:c r="K138" s="19"/>
      <x:c r="L138" s="19"/>
      <x:c r="M138" s="19"/>
      <x:c r="N138" s="64"/>
      <x:c r="O138" s="64"/>
      <x:c r="P138" s="64"/>
      <x:c r="Q138" s="64"/>
      <x:c r="R138" s="64"/>
      <x:c r="S138" s="64"/>
      <x:c r="T138" s="64"/>
      <x:c r="U138" s="64"/>
      <x:c r="V138" s="64"/>
      <x:c r="W138" s="64"/>
      <x:c r="X138" s="64"/>
      <x:c r="Y138" s="64"/>
      <x:c r="Z138" s="64"/>
      <x:c r="AA138" s="64"/>
      <x:c r="AB138" s="64"/>
    </x:row>
    <x:row r="139">
      <x:c r="A139" s="19"/>
      <x:c r="B139" s="19"/>
      <x:c r="C139" s="19"/>
      <x:c r="D139" s="19"/>
      <x:c r="E139" s="19"/>
      <x:c r="F139" s="19"/>
      <x:c r="G139" s="19"/>
      <x:c r="H139" s="19"/>
      <x:c r="I139" s="19"/>
      <x:c r="J139" s="19"/>
      <x:c r="K139" s="19"/>
      <x:c r="L139" s="19"/>
      <x:c r="M139" s="19"/>
      <x:c r="N139" s="64"/>
      <x:c r="O139" s="64"/>
      <x:c r="P139" s="64"/>
      <x:c r="Q139" s="64"/>
      <x:c r="R139" s="64"/>
      <x:c r="S139" s="64"/>
      <x:c r="T139" s="64"/>
      <x:c r="U139" s="64"/>
      <x:c r="V139" s="64"/>
      <x:c r="W139" s="64"/>
      <x:c r="X139" s="64"/>
      <x:c r="Y139" s="64"/>
      <x:c r="Z139" s="64"/>
      <x:c r="AA139" s="64"/>
      <x:c r="AB139" s="64"/>
    </x:row>
    <x:row r="140">
      <x:c r="A140" s="19"/>
      <x:c r="B140" s="19"/>
      <x:c r="C140" s="19"/>
      <x:c r="D140" s="19"/>
      <x:c r="E140" s="19"/>
      <x:c r="F140" s="19"/>
      <x:c r="G140" s="19"/>
      <x:c r="H140" s="19"/>
      <x:c r="I140" s="19"/>
      <x:c r="J140" s="19"/>
      <x:c r="K140" s="19"/>
      <x:c r="L140" s="19"/>
      <x:c r="M140" s="19"/>
      <x:c r="N140" s="64"/>
      <x:c r="O140" s="64"/>
      <x:c r="P140" s="64"/>
      <x:c r="Q140" s="64"/>
      <x:c r="R140" s="64"/>
      <x:c r="S140" s="64"/>
      <x:c r="T140" s="64"/>
      <x:c r="U140" s="64"/>
      <x:c r="V140" s="64"/>
      <x:c r="W140" s="64"/>
      <x:c r="X140" s="64"/>
      <x:c r="Y140" s="64"/>
      <x:c r="Z140" s="64"/>
      <x:c r="AA140" s="64"/>
      <x:c r="AB140" s="64"/>
    </x:row>
    <x:row r="141">
      <x:c r="A141" s="19"/>
      <x:c r="B141" s="19"/>
      <x:c r="C141" s="19"/>
      <x:c r="D141" s="19"/>
      <x:c r="E141" s="19"/>
      <x:c r="F141" s="19"/>
      <x:c r="G141" s="19"/>
      <x:c r="H141" s="19"/>
      <x:c r="I141" s="19"/>
      <x:c r="J141" s="19"/>
      <x:c r="K141" s="19"/>
      <x:c r="L141" s="19"/>
      <x:c r="M141" s="19"/>
      <x:c r="N141" s="64"/>
      <x:c r="O141" s="64"/>
      <x:c r="P141" s="64"/>
      <x:c r="Q141" s="64"/>
      <x:c r="R141" s="64"/>
      <x:c r="S141" s="64"/>
      <x:c r="T141" s="64"/>
      <x:c r="U141" s="64"/>
      <x:c r="V141" s="64"/>
      <x:c r="W141" s="64"/>
      <x:c r="X141" s="64"/>
      <x:c r="Y141" s="64"/>
      <x:c r="Z141" s="64"/>
      <x:c r="AA141" s="64"/>
      <x:c r="AB141" s="64"/>
    </x:row>
    <x:row r="142">
      <x:c r="A142" s="19"/>
      <x:c r="B142" s="19"/>
      <x:c r="C142" s="19"/>
      <x:c r="D142" s="19"/>
      <x:c r="E142" s="19"/>
      <x:c r="F142" s="19"/>
      <x:c r="G142" s="19"/>
      <x:c r="H142" s="19"/>
      <x:c r="I142" s="19"/>
      <x:c r="J142" s="19"/>
      <x:c r="K142" s="19"/>
      <x:c r="L142" s="19"/>
      <x:c r="M142" s="19"/>
      <x:c r="N142" s="64"/>
      <x:c r="O142" s="64"/>
      <x:c r="P142" s="64"/>
      <x:c r="Q142" s="64"/>
      <x:c r="R142" s="64"/>
      <x:c r="S142" s="64"/>
      <x:c r="T142" s="64"/>
      <x:c r="U142" s="64"/>
      <x:c r="V142" s="64"/>
      <x:c r="W142" s="64"/>
      <x:c r="X142" s="64"/>
      <x:c r="Y142" s="64"/>
      <x:c r="Z142" s="64"/>
      <x:c r="AA142" s="64"/>
      <x:c r="AB142" s="64"/>
    </x:row>
    <x:row r="143">
      <x:c r="A143" s="19"/>
      <x:c r="B143" s="19"/>
      <x:c r="C143" s="19"/>
      <x:c r="D143" s="19"/>
      <x:c r="E143" s="19"/>
      <x:c r="F143" s="19"/>
      <x:c r="G143" s="19"/>
      <x:c r="H143" s="19"/>
      <x:c r="I143" s="19"/>
      <x:c r="J143" s="19"/>
      <x:c r="K143" s="19"/>
      <x:c r="L143" s="19"/>
      <x:c r="M143" s="19"/>
      <x:c r="N143" s="64"/>
      <x:c r="O143" s="64"/>
      <x:c r="P143" s="64"/>
      <x:c r="Q143" s="64"/>
      <x:c r="R143" s="64"/>
      <x:c r="S143" s="64"/>
      <x:c r="T143" s="64"/>
      <x:c r="U143" s="64"/>
      <x:c r="V143" s="64"/>
      <x:c r="W143" s="64"/>
      <x:c r="X143" s="64"/>
      <x:c r="Y143" s="64"/>
      <x:c r="Z143" s="64"/>
      <x:c r="AA143" s="64"/>
      <x:c r="AB143" s="64"/>
    </x:row>
    <x:row r="144">
      <x:c r="A144" s="19"/>
      <x:c r="B144" s="19"/>
      <x:c r="C144" s="19"/>
      <x:c r="D144" s="19"/>
      <x:c r="E144" s="19"/>
      <x:c r="F144" s="19"/>
      <x:c r="G144" s="19"/>
      <x:c r="H144" s="19"/>
      <x:c r="I144" s="19"/>
      <x:c r="J144" s="19"/>
      <x:c r="K144" s="19"/>
      <x:c r="L144" s="19"/>
      <x:c r="M144" s="19"/>
      <x:c r="N144" s="64"/>
      <x:c r="O144" s="64"/>
      <x:c r="P144" s="64"/>
      <x:c r="Q144" s="64"/>
      <x:c r="R144" s="64"/>
      <x:c r="S144" s="64"/>
      <x:c r="T144" s="64"/>
      <x:c r="U144" s="64"/>
      <x:c r="V144" s="64"/>
      <x:c r="W144" s="64"/>
      <x:c r="X144" s="64"/>
      <x:c r="Y144" s="64"/>
      <x:c r="Z144" s="64"/>
      <x:c r="AA144" s="64"/>
      <x:c r="AB144" s="64"/>
    </x:row>
    <x:row r="145">
      <x:c r="A145" s="19"/>
      <x:c r="B145" s="19"/>
      <x:c r="C145" s="19"/>
      <x:c r="D145" s="19"/>
      <x:c r="E145" s="19"/>
      <x:c r="F145" s="19"/>
      <x:c r="G145" s="19"/>
      <x:c r="H145" s="19"/>
      <x:c r="I145" s="19"/>
      <x:c r="J145" s="19"/>
      <x:c r="K145" s="19"/>
      <x:c r="L145" s="19"/>
      <x:c r="M145" s="19"/>
      <x:c r="N145" s="64"/>
      <x:c r="O145" s="64"/>
      <x:c r="P145" s="64"/>
      <x:c r="Q145" s="64"/>
      <x:c r="R145" s="64"/>
      <x:c r="S145" s="64"/>
      <x:c r="T145" s="64"/>
      <x:c r="U145" s="64"/>
      <x:c r="V145" s="64"/>
      <x:c r="W145" s="64"/>
      <x:c r="X145" s="64"/>
      <x:c r="Y145" s="64"/>
      <x:c r="Z145" s="64"/>
      <x:c r="AA145" s="64"/>
      <x:c r="AB145" s="64"/>
    </x:row>
    <x:row r="146">
      <x:c r="A146" s="19"/>
      <x:c r="B146" s="19"/>
      <x:c r="C146" s="19"/>
      <x:c r="D146" s="19"/>
      <x:c r="E146" s="19"/>
      <x:c r="F146" s="19"/>
      <x:c r="G146" s="19"/>
      <x:c r="H146" s="19"/>
      <x:c r="I146" s="19"/>
      <x:c r="J146" s="19"/>
      <x:c r="K146" s="19"/>
      <x:c r="L146" s="19"/>
      <x:c r="M146" s="19"/>
      <x:c r="N146" s="64"/>
      <x:c r="O146" s="64"/>
      <x:c r="P146" s="64"/>
      <x:c r="Q146" s="64"/>
      <x:c r="R146" s="64"/>
      <x:c r="S146" s="64"/>
      <x:c r="T146" s="64"/>
      <x:c r="U146" s="64"/>
      <x:c r="V146" s="64"/>
      <x:c r="W146" s="64"/>
      <x:c r="X146" s="64"/>
      <x:c r="Y146" s="64"/>
      <x:c r="Z146" s="64"/>
      <x:c r="AA146" s="64"/>
      <x:c r="AB146" s="64"/>
    </x:row>
    <x:row r="147">
      <x:c r="A147" s="19"/>
      <x:c r="B147" s="19"/>
      <x:c r="C147" s="19"/>
      <x:c r="D147" s="19"/>
      <x:c r="E147" s="19"/>
      <x:c r="F147" s="19"/>
      <x:c r="G147" s="19"/>
      <x:c r="H147" s="19"/>
      <x:c r="I147" s="19"/>
      <x:c r="J147" s="19"/>
      <x:c r="K147" s="19"/>
      <x:c r="L147" s="19"/>
      <x:c r="M147" s="19"/>
      <x:c r="N147" s="64"/>
      <x:c r="O147" s="64"/>
      <x:c r="P147" s="64"/>
      <x:c r="Q147" s="64"/>
      <x:c r="R147" s="64"/>
      <x:c r="S147" s="64"/>
      <x:c r="T147" s="64"/>
      <x:c r="U147" s="64"/>
      <x:c r="V147" s="64"/>
      <x:c r="W147" s="64"/>
      <x:c r="X147" s="64"/>
      <x:c r="Y147" s="64"/>
      <x:c r="Z147" s="64"/>
      <x:c r="AA147" s="64"/>
      <x:c r="AB147" s="64"/>
    </x:row>
    <x:row r="148">
      <x:c r="A148" s="19"/>
      <x:c r="B148" s="19"/>
      <x:c r="C148" s="19"/>
      <x:c r="D148" s="19"/>
      <x:c r="E148" s="19"/>
      <x:c r="F148" s="19"/>
      <x:c r="G148" s="19"/>
      <x:c r="H148" s="19"/>
      <x:c r="I148" s="19"/>
      <x:c r="J148" s="19"/>
      <x:c r="K148" s="19"/>
      <x:c r="L148" s="19"/>
      <x:c r="M148" s="19"/>
      <x:c r="N148" s="64"/>
      <x:c r="O148" s="64"/>
      <x:c r="P148" s="64"/>
      <x:c r="Q148" s="64"/>
      <x:c r="R148" s="64"/>
      <x:c r="S148" s="64"/>
      <x:c r="T148" s="64"/>
      <x:c r="U148" s="64"/>
      <x:c r="V148" s="64"/>
      <x:c r="W148" s="64"/>
      <x:c r="X148" s="64"/>
      <x:c r="Y148" s="64"/>
      <x:c r="Z148" s="64"/>
      <x:c r="AA148" s="64"/>
      <x:c r="AB148" s="64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19"/>
      <x:c r="J149" s="19"/>
      <x:c r="K149" s="19"/>
      <x:c r="L149" s="19"/>
      <x:c r="M149" s="19"/>
      <x:c r="N149" s="64"/>
      <x:c r="O149" s="64"/>
      <x:c r="P149" s="64"/>
      <x:c r="Q149" s="64"/>
      <x:c r="R149" s="64"/>
      <x:c r="S149" s="64"/>
      <x:c r="T149" s="64"/>
      <x:c r="U149" s="64"/>
      <x:c r="V149" s="64"/>
      <x:c r="W149" s="64"/>
      <x:c r="X149" s="64"/>
      <x:c r="Y149" s="64"/>
      <x:c r="Z149" s="64"/>
      <x:c r="AA149" s="64"/>
      <x:c r="AB149" s="64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19"/>
      <x:c r="J150" s="19"/>
      <x:c r="K150" s="19"/>
      <x:c r="L150" s="19"/>
      <x:c r="M150" s="19"/>
      <x:c r="N150" s="64"/>
      <x:c r="O150" s="64"/>
      <x:c r="P150" s="64"/>
      <x:c r="Q150" s="64"/>
      <x:c r="R150" s="64"/>
      <x:c r="S150" s="64"/>
      <x:c r="T150" s="64"/>
      <x:c r="U150" s="64"/>
      <x:c r="V150" s="64"/>
      <x:c r="W150" s="64"/>
      <x:c r="X150" s="64"/>
      <x:c r="Y150" s="64"/>
      <x:c r="Z150" s="64"/>
      <x:c r="AA150" s="64"/>
      <x:c r="AB150" s="64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19"/>
      <x:c r="J151" s="19"/>
      <x:c r="K151" s="19"/>
      <x:c r="L151" s="19"/>
      <x:c r="M151" s="19"/>
      <x:c r="N151" s="64"/>
      <x:c r="O151" s="64"/>
      <x:c r="P151" s="64"/>
      <x:c r="Q151" s="64"/>
      <x:c r="R151" s="64"/>
      <x:c r="S151" s="64"/>
      <x:c r="T151" s="64"/>
      <x:c r="U151" s="64"/>
      <x:c r="V151" s="64"/>
      <x:c r="W151" s="64"/>
      <x:c r="X151" s="64"/>
      <x:c r="Y151" s="64"/>
      <x:c r="Z151" s="64"/>
      <x:c r="AA151" s="64"/>
      <x:c r="AB151" s="64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19"/>
      <x:c r="J152" s="19"/>
      <x:c r="K152" s="19"/>
      <x:c r="L152" s="19"/>
      <x:c r="M152" s="19"/>
      <x:c r="N152" s="64"/>
      <x:c r="O152" s="64"/>
      <x:c r="P152" s="64"/>
      <x:c r="Q152" s="64"/>
      <x:c r="R152" s="64"/>
      <x:c r="S152" s="64"/>
      <x:c r="T152" s="64"/>
      <x:c r="U152" s="64"/>
      <x:c r="V152" s="64"/>
      <x:c r="W152" s="64"/>
      <x:c r="X152" s="64"/>
      <x:c r="Y152" s="64"/>
      <x:c r="Z152" s="64"/>
      <x:c r="AA152" s="64"/>
      <x:c r="AB152" s="64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19"/>
      <x:c r="J153" s="19"/>
      <x:c r="K153" s="19"/>
      <x:c r="L153" s="19"/>
      <x:c r="M153" s="19"/>
      <x:c r="N153" s="64"/>
      <x:c r="O153" s="64"/>
      <x:c r="P153" s="64"/>
      <x:c r="Q153" s="64"/>
      <x:c r="R153" s="64"/>
      <x:c r="S153" s="64"/>
      <x:c r="T153" s="64"/>
      <x:c r="U153" s="64"/>
      <x:c r="V153" s="64"/>
      <x:c r="W153" s="64"/>
      <x:c r="X153" s="64"/>
      <x:c r="Y153" s="64"/>
      <x:c r="Z153" s="64"/>
      <x:c r="AA153" s="64"/>
      <x:c r="AB153" s="64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19"/>
      <x:c r="J154" s="19"/>
      <x:c r="K154" s="19"/>
      <x:c r="L154" s="19"/>
      <x:c r="M154" s="19"/>
      <x:c r="N154" s="64"/>
      <x:c r="O154" s="64"/>
      <x:c r="P154" s="64"/>
      <x:c r="Q154" s="64"/>
      <x:c r="R154" s="64"/>
      <x:c r="S154" s="64"/>
      <x:c r="T154" s="64"/>
      <x:c r="U154" s="64"/>
      <x:c r="V154" s="64"/>
      <x:c r="W154" s="64"/>
      <x:c r="X154" s="64"/>
      <x:c r="Y154" s="64"/>
      <x:c r="Z154" s="64"/>
      <x:c r="AA154" s="64"/>
      <x:c r="AB154" s="64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19"/>
      <x:c r="J155" s="19"/>
      <x:c r="K155" s="19"/>
      <x:c r="L155" s="19"/>
      <x:c r="M155" s="19"/>
      <x:c r="N155" s="64"/>
      <x:c r="O155" s="64"/>
      <x:c r="P155" s="64"/>
      <x:c r="Q155" s="64"/>
      <x:c r="R155" s="64"/>
      <x:c r="S155" s="64"/>
      <x:c r="T155" s="64"/>
      <x:c r="U155" s="64"/>
      <x:c r="V155" s="64"/>
      <x:c r="W155" s="64"/>
      <x:c r="X155" s="64"/>
      <x:c r="Y155" s="64"/>
      <x:c r="Z155" s="64"/>
      <x:c r="AA155" s="64"/>
      <x:c r="AB155" s="64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19"/>
      <x:c r="J156" s="19"/>
      <x:c r="K156" s="19"/>
      <x:c r="L156" s="19"/>
      <x:c r="M156" s="19"/>
      <x:c r="N156" s="64"/>
      <x:c r="O156" s="64"/>
      <x:c r="P156" s="64"/>
      <x:c r="Q156" s="64"/>
      <x:c r="R156" s="64"/>
      <x:c r="S156" s="64"/>
      <x:c r="T156" s="64"/>
      <x:c r="U156" s="64"/>
      <x:c r="V156" s="64"/>
      <x:c r="W156" s="64"/>
      <x:c r="X156" s="64"/>
      <x:c r="Y156" s="64"/>
      <x:c r="Z156" s="64"/>
      <x:c r="AA156" s="64"/>
      <x:c r="AB156" s="64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19"/>
      <x:c r="J157" s="19"/>
      <x:c r="K157" s="19"/>
      <x:c r="L157" s="19"/>
      <x:c r="M157" s="19"/>
      <x:c r="N157" s="64"/>
      <x:c r="O157" s="64"/>
      <x:c r="P157" s="64"/>
      <x:c r="Q157" s="64"/>
      <x:c r="R157" s="64"/>
      <x:c r="S157" s="64"/>
      <x:c r="T157" s="64"/>
      <x:c r="U157" s="64"/>
      <x:c r="V157" s="64"/>
      <x:c r="W157" s="64"/>
      <x:c r="X157" s="64"/>
      <x:c r="Y157" s="64"/>
      <x:c r="Z157" s="64"/>
      <x:c r="AA157" s="64"/>
      <x:c r="AB157" s="64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19"/>
      <x:c r="J158" s="19"/>
      <x:c r="K158" s="19"/>
      <x:c r="L158" s="19"/>
      <x:c r="M158" s="19"/>
      <x:c r="N158" s="64"/>
      <x:c r="O158" s="64"/>
      <x:c r="P158" s="64"/>
      <x:c r="Q158" s="64"/>
      <x:c r="R158" s="64"/>
      <x:c r="S158" s="64"/>
      <x:c r="T158" s="64"/>
      <x:c r="U158" s="64"/>
      <x:c r="V158" s="64"/>
      <x:c r="W158" s="64"/>
      <x:c r="X158" s="64"/>
      <x:c r="Y158" s="64"/>
      <x:c r="Z158" s="64"/>
      <x:c r="AA158" s="64"/>
      <x:c r="AB158" s="64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19"/>
      <x:c r="J159" s="19"/>
      <x:c r="K159" s="19"/>
      <x:c r="L159" s="19"/>
      <x:c r="M159" s="19"/>
      <x:c r="N159" s="64"/>
      <x:c r="O159" s="64"/>
      <x:c r="P159" s="64"/>
      <x:c r="Q159" s="64"/>
      <x:c r="R159" s="64"/>
      <x:c r="S159" s="64"/>
      <x:c r="T159" s="64"/>
      <x:c r="U159" s="64"/>
      <x:c r="V159" s="64"/>
      <x:c r="W159" s="64"/>
      <x:c r="X159" s="64"/>
      <x:c r="Y159" s="64"/>
      <x:c r="Z159" s="64"/>
      <x:c r="AA159" s="64"/>
      <x:c r="AB159" s="64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19"/>
      <x:c r="M160" s="19"/>
      <x:c r="N160" s="64"/>
      <x:c r="O160" s="64"/>
      <x:c r="P160" s="64"/>
      <x:c r="Q160" s="64"/>
      <x:c r="R160" s="64"/>
      <x:c r="S160" s="64"/>
      <x:c r="T160" s="64"/>
      <x:c r="U160" s="64"/>
      <x:c r="V160" s="64"/>
      <x:c r="W160" s="64"/>
      <x:c r="X160" s="64"/>
      <x:c r="Y160" s="64"/>
      <x:c r="Z160" s="64"/>
      <x:c r="AA160" s="64"/>
      <x:c r="AB160" s="64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19"/>
      <x:c r="J161" s="19"/>
      <x:c r="K161" s="19"/>
      <x:c r="L161" s="19"/>
      <x:c r="M161" s="19"/>
      <x:c r="N161" s="64"/>
      <x:c r="O161" s="64"/>
      <x:c r="P161" s="64"/>
      <x:c r="Q161" s="64"/>
      <x:c r="R161" s="64"/>
      <x:c r="S161" s="64"/>
      <x:c r="T161" s="64"/>
      <x:c r="U161" s="64"/>
      <x:c r="V161" s="64"/>
      <x:c r="W161" s="64"/>
      <x:c r="X161" s="64"/>
      <x:c r="Y161" s="64"/>
      <x:c r="Z161" s="64"/>
      <x:c r="AA161" s="64"/>
      <x:c r="AB161" s="64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19"/>
      <x:c r="J162" s="19"/>
      <x:c r="K162" s="19"/>
      <x:c r="L162" s="19"/>
      <x:c r="M162" s="19"/>
      <x:c r="N162" s="64"/>
      <x:c r="O162" s="64"/>
      <x:c r="P162" s="64"/>
      <x:c r="Q162" s="64"/>
      <x:c r="R162" s="64"/>
      <x:c r="S162" s="64"/>
      <x:c r="T162" s="64"/>
      <x:c r="U162" s="64"/>
      <x:c r="V162" s="64"/>
      <x:c r="W162" s="64"/>
      <x:c r="X162" s="64"/>
      <x:c r="Y162" s="64"/>
      <x:c r="Z162" s="64"/>
      <x:c r="AA162" s="64"/>
      <x:c r="AB162" s="64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19"/>
      <x:c r="J163" s="19"/>
      <x:c r="K163" s="19"/>
      <x:c r="L163" s="19"/>
      <x:c r="M163" s="19"/>
      <x:c r="N163" s="64"/>
      <x:c r="O163" s="64"/>
      <x:c r="P163" s="64"/>
      <x:c r="Q163" s="64"/>
      <x:c r="R163" s="64"/>
      <x:c r="S163" s="64"/>
      <x:c r="T163" s="64"/>
      <x:c r="U163" s="64"/>
      <x:c r="V163" s="64"/>
      <x:c r="W163" s="64"/>
      <x:c r="X163" s="64"/>
      <x:c r="Y163" s="64"/>
      <x:c r="Z163" s="64"/>
      <x:c r="AA163" s="64"/>
      <x:c r="AB163" s="64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19"/>
      <x:c r="J164" s="19"/>
      <x:c r="K164" s="19"/>
      <x:c r="L164" s="19"/>
      <x:c r="M164" s="19"/>
      <x:c r="N164" s="64"/>
      <x:c r="O164" s="64"/>
      <x:c r="P164" s="64"/>
      <x:c r="Q164" s="64"/>
      <x:c r="R164" s="64"/>
      <x:c r="S164" s="64"/>
      <x:c r="T164" s="64"/>
      <x:c r="U164" s="64"/>
      <x:c r="V164" s="64"/>
      <x:c r="W164" s="64"/>
      <x:c r="X164" s="64"/>
      <x:c r="Y164" s="64"/>
      <x:c r="Z164" s="64"/>
      <x:c r="AA164" s="64"/>
      <x:c r="AB164" s="64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19"/>
      <x:c r="J165" s="19"/>
      <x:c r="K165" s="19"/>
      <x:c r="L165" s="19"/>
      <x:c r="M165" s="19"/>
      <x:c r="N165" s="64"/>
      <x:c r="O165" s="64"/>
      <x:c r="P165" s="64"/>
      <x:c r="Q165" s="64"/>
      <x:c r="R165" s="64"/>
      <x:c r="S165" s="64"/>
      <x:c r="T165" s="64"/>
      <x:c r="U165" s="64"/>
      <x:c r="V165" s="64"/>
      <x:c r="W165" s="64"/>
      <x:c r="X165" s="64"/>
      <x:c r="Y165" s="64"/>
      <x:c r="Z165" s="64"/>
      <x:c r="AA165" s="64"/>
      <x:c r="AB165" s="64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19"/>
      <x:c r="J166" s="19"/>
      <x:c r="K166" s="19"/>
      <x:c r="L166" s="19"/>
      <x:c r="M166" s="19"/>
      <x:c r="N166" s="64"/>
      <x:c r="O166" s="64"/>
      <x:c r="P166" s="64"/>
      <x:c r="Q166" s="64"/>
      <x:c r="R166" s="64"/>
      <x:c r="S166" s="64"/>
      <x:c r="T166" s="64"/>
      <x:c r="U166" s="64"/>
      <x:c r="V166" s="64"/>
      <x:c r="W166" s="64"/>
      <x:c r="X166" s="64"/>
      <x:c r="Y166" s="64"/>
      <x:c r="Z166" s="64"/>
      <x:c r="AA166" s="64"/>
      <x:c r="AB166" s="64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19"/>
      <x:c r="J167" s="19"/>
      <x:c r="K167" s="19"/>
      <x:c r="L167" s="19"/>
      <x:c r="M167" s="19"/>
      <x:c r="N167" s="64"/>
      <x:c r="O167" s="64"/>
      <x:c r="P167" s="64"/>
      <x:c r="Q167" s="64"/>
      <x:c r="R167" s="64"/>
      <x:c r="S167" s="64"/>
      <x:c r="T167" s="64"/>
      <x:c r="U167" s="64"/>
      <x:c r="V167" s="64"/>
      <x:c r="W167" s="64"/>
      <x:c r="X167" s="64"/>
      <x:c r="Y167" s="64"/>
      <x:c r="Z167" s="64"/>
      <x:c r="AA167" s="64"/>
      <x:c r="AB167" s="64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19"/>
      <x:c r="J168" s="19"/>
      <x:c r="K168" s="19"/>
      <x:c r="L168" s="19"/>
      <x:c r="M168" s="19"/>
      <x:c r="N168" s="64"/>
      <x:c r="O168" s="64"/>
      <x:c r="P168" s="64"/>
      <x:c r="Q168" s="64"/>
      <x:c r="R168" s="64"/>
      <x:c r="S168" s="64"/>
      <x:c r="T168" s="64"/>
      <x:c r="U168" s="64"/>
      <x:c r="V168" s="64"/>
      <x:c r="W168" s="64"/>
      <x:c r="X168" s="64"/>
      <x:c r="Y168" s="64"/>
      <x:c r="Z168" s="64"/>
      <x:c r="AA168" s="64"/>
      <x:c r="AB168" s="64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19"/>
      <x:c r="J169" s="19"/>
      <x:c r="K169" s="19"/>
      <x:c r="L169" s="19"/>
      <x:c r="M169" s="19"/>
      <x:c r="N169" s="64"/>
      <x:c r="O169" s="64"/>
      <x:c r="P169" s="64"/>
      <x:c r="Q169" s="64"/>
      <x:c r="R169" s="64"/>
      <x:c r="S169" s="64"/>
      <x:c r="T169" s="64"/>
      <x:c r="U169" s="64"/>
      <x:c r="V169" s="64"/>
      <x:c r="W169" s="64"/>
      <x:c r="X169" s="64"/>
      <x:c r="Y169" s="64"/>
      <x:c r="Z169" s="64"/>
      <x:c r="AA169" s="64"/>
      <x:c r="AB169" s="64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19"/>
      <x:c r="J170" s="19"/>
      <x:c r="K170" s="19"/>
      <x:c r="L170" s="19"/>
      <x:c r="M170" s="19"/>
      <x:c r="N170" s="64"/>
      <x:c r="O170" s="64"/>
      <x:c r="P170" s="64"/>
      <x:c r="Q170" s="64"/>
      <x:c r="R170" s="64"/>
      <x:c r="S170" s="64"/>
      <x:c r="T170" s="64"/>
      <x:c r="U170" s="64"/>
      <x:c r="V170" s="64"/>
      <x:c r="W170" s="64"/>
      <x:c r="X170" s="64"/>
      <x:c r="Y170" s="64"/>
      <x:c r="Z170" s="64"/>
      <x:c r="AA170" s="64"/>
      <x:c r="AB170" s="64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19"/>
      <x:c r="J171" s="19"/>
      <x:c r="K171" s="19"/>
      <x:c r="L171" s="19"/>
      <x:c r="M171" s="19"/>
      <x:c r="N171" s="64"/>
      <x:c r="O171" s="64"/>
      <x:c r="P171" s="64"/>
      <x:c r="Q171" s="64"/>
      <x:c r="R171" s="64"/>
      <x:c r="S171" s="64"/>
      <x:c r="T171" s="64"/>
      <x:c r="U171" s="64"/>
      <x:c r="V171" s="64"/>
      <x:c r="W171" s="64"/>
      <x:c r="X171" s="64"/>
      <x:c r="Y171" s="64"/>
      <x:c r="Z171" s="64"/>
      <x:c r="AA171" s="64"/>
      <x:c r="AB171" s="64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19"/>
      <x:c r="J172" s="19"/>
      <x:c r="K172" s="19"/>
      <x:c r="L172" s="19"/>
      <x:c r="M172" s="19"/>
      <x:c r="N172" s="64"/>
      <x:c r="O172" s="64"/>
      <x:c r="P172" s="64"/>
      <x:c r="Q172" s="64"/>
      <x:c r="R172" s="64"/>
      <x:c r="S172" s="64"/>
      <x:c r="T172" s="64"/>
      <x:c r="U172" s="64"/>
      <x:c r="V172" s="64"/>
      <x:c r="W172" s="64"/>
      <x:c r="X172" s="64"/>
      <x:c r="Y172" s="64"/>
      <x:c r="Z172" s="64"/>
      <x:c r="AA172" s="64"/>
      <x:c r="AB172" s="64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19"/>
      <x:c r="J173" s="19"/>
      <x:c r="K173" s="19"/>
      <x:c r="L173" s="19"/>
      <x:c r="M173" s="19"/>
      <x:c r="N173" s="64"/>
      <x:c r="O173" s="64"/>
      <x:c r="P173" s="64"/>
      <x:c r="Q173" s="64"/>
      <x:c r="R173" s="64"/>
      <x:c r="S173" s="64"/>
      <x:c r="T173" s="64"/>
      <x:c r="U173" s="64"/>
      <x:c r="V173" s="64"/>
      <x:c r="W173" s="64"/>
      <x:c r="X173" s="64"/>
      <x:c r="Y173" s="64"/>
      <x:c r="Z173" s="64"/>
      <x:c r="AA173" s="64"/>
      <x:c r="AB173" s="64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19"/>
      <x:c r="J174" s="19"/>
      <x:c r="K174" s="19"/>
      <x:c r="L174" s="19"/>
      <x:c r="M174" s="19"/>
      <x:c r="N174" s="64"/>
      <x:c r="O174" s="64"/>
      <x:c r="P174" s="64"/>
      <x:c r="Q174" s="64"/>
      <x:c r="R174" s="64"/>
      <x:c r="S174" s="64"/>
      <x:c r="T174" s="64"/>
      <x:c r="U174" s="64"/>
      <x:c r="V174" s="64"/>
      <x:c r="W174" s="64"/>
      <x:c r="X174" s="64"/>
      <x:c r="Y174" s="64"/>
      <x:c r="Z174" s="64"/>
      <x:c r="AA174" s="64"/>
      <x:c r="AB174" s="64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19"/>
      <x:c r="J175" s="19"/>
      <x:c r="K175" s="19"/>
      <x:c r="L175" s="19"/>
      <x:c r="M175" s="19"/>
      <x:c r="N175" s="64"/>
      <x:c r="O175" s="64"/>
      <x:c r="P175" s="64"/>
      <x:c r="Q175" s="64"/>
      <x:c r="R175" s="64"/>
      <x:c r="S175" s="64"/>
      <x:c r="T175" s="64"/>
      <x:c r="U175" s="64"/>
      <x:c r="V175" s="64"/>
      <x:c r="W175" s="64"/>
      <x:c r="X175" s="64"/>
      <x:c r="Y175" s="64"/>
      <x:c r="Z175" s="64"/>
      <x:c r="AA175" s="64"/>
      <x:c r="AB175" s="64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19"/>
      <x:c r="J176" s="19"/>
      <x:c r="K176" s="19"/>
      <x:c r="L176" s="19"/>
      <x:c r="M176" s="19"/>
      <x:c r="N176" s="64"/>
      <x:c r="O176" s="64"/>
      <x:c r="P176" s="64"/>
      <x:c r="Q176" s="64"/>
      <x:c r="R176" s="64"/>
      <x:c r="S176" s="64"/>
      <x:c r="T176" s="64"/>
      <x:c r="U176" s="64"/>
      <x:c r="V176" s="64"/>
      <x:c r="W176" s="64"/>
      <x:c r="X176" s="64"/>
      <x:c r="Y176" s="64"/>
      <x:c r="Z176" s="64"/>
      <x:c r="AA176" s="64"/>
      <x:c r="AB176" s="64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19"/>
      <x:c r="J177" s="19"/>
      <x:c r="K177" s="19"/>
      <x:c r="L177" s="19"/>
      <x:c r="M177" s="19"/>
      <x:c r="N177" s="64"/>
      <x:c r="O177" s="64"/>
      <x:c r="P177" s="64"/>
      <x:c r="Q177" s="64"/>
      <x:c r="R177" s="64"/>
      <x:c r="S177" s="64"/>
      <x:c r="T177" s="64"/>
      <x:c r="U177" s="64"/>
      <x:c r="V177" s="64"/>
      <x:c r="W177" s="64"/>
      <x:c r="X177" s="64"/>
      <x:c r="Y177" s="64"/>
      <x:c r="Z177" s="64"/>
      <x:c r="AA177" s="64"/>
      <x:c r="AB177" s="64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19"/>
      <x:c r="J178" s="19"/>
      <x:c r="K178" s="19"/>
      <x:c r="L178" s="19"/>
      <x:c r="M178" s="19"/>
      <x:c r="N178" s="64"/>
      <x:c r="O178" s="64"/>
      <x:c r="P178" s="64"/>
      <x:c r="Q178" s="64"/>
      <x:c r="R178" s="64"/>
      <x:c r="S178" s="64"/>
      <x:c r="T178" s="64"/>
      <x:c r="U178" s="64"/>
      <x:c r="V178" s="64"/>
      <x:c r="W178" s="64"/>
      <x:c r="X178" s="64"/>
      <x:c r="Y178" s="64"/>
      <x:c r="Z178" s="64"/>
      <x:c r="AA178" s="64"/>
      <x:c r="AB178" s="64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19"/>
      <x:c r="J179" s="19"/>
      <x:c r="K179" s="19"/>
      <x:c r="L179" s="19"/>
      <x:c r="M179" s="19"/>
      <x:c r="N179" s="64"/>
      <x:c r="O179" s="64"/>
      <x:c r="P179" s="64"/>
      <x:c r="Q179" s="64"/>
      <x:c r="R179" s="64"/>
      <x:c r="S179" s="64"/>
      <x:c r="T179" s="64"/>
      <x:c r="U179" s="64"/>
      <x:c r="V179" s="64"/>
      <x:c r="W179" s="64"/>
      <x:c r="X179" s="64"/>
      <x:c r="Y179" s="64"/>
      <x:c r="Z179" s="64"/>
      <x:c r="AA179" s="64"/>
      <x:c r="AB179" s="64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19"/>
      <x:c r="J180" s="19"/>
      <x:c r="K180" s="19"/>
      <x:c r="L180" s="19"/>
      <x:c r="M180" s="19"/>
      <x:c r="N180" s="64"/>
      <x:c r="O180" s="64"/>
      <x:c r="P180" s="64"/>
      <x:c r="Q180" s="64"/>
      <x:c r="R180" s="64"/>
      <x:c r="S180" s="64"/>
      <x:c r="T180" s="64"/>
      <x:c r="U180" s="64"/>
      <x:c r="V180" s="64"/>
      <x:c r="W180" s="64"/>
      <x:c r="X180" s="64"/>
      <x:c r="Y180" s="64"/>
      <x:c r="Z180" s="64"/>
      <x:c r="AA180" s="64"/>
      <x:c r="AB180" s="64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19"/>
      <x:c r="J181" s="19"/>
      <x:c r="K181" s="19"/>
      <x:c r="L181" s="19"/>
      <x:c r="M181" s="19"/>
      <x:c r="N181" s="64"/>
      <x:c r="O181" s="64"/>
      <x:c r="P181" s="64"/>
      <x:c r="Q181" s="64"/>
      <x:c r="R181" s="64"/>
      <x:c r="S181" s="64"/>
      <x:c r="T181" s="64"/>
      <x:c r="U181" s="64"/>
      <x:c r="V181" s="64"/>
      <x:c r="W181" s="64"/>
      <x:c r="X181" s="64"/>
      <x:c r="Y181" s="64"/>
      <x:c r="Z181" s="64"/>
      <x:c r="AA181" s="64"/>
      <x:c r="AB181" s="64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19"/>
      <x:c r="J182" s="19"/>
      <x:c r="K182" s="19"/>
      <x:c r="L182" s="19"/>
      <x:c r="M182" s="19"/>
      <x:c r="N182" s="64"/>
      <x:c r="O182" s="64"/>
      <x:c r="P182" s="64"/>
      <x:c r="Q182" s="64"/>
      <x:c r="R182" s="64"/>
      <x:c r="S182" s="64"/>
      <x:c r="T182" s="64"/>
      <x:c r="U182" s="64"/>
      <x:c r="V182" s="64"/>
      <x:c r="W182" s="64"/>
      <x:c r="X182" s="64"/>
      <x:c r="Y182" s="64"/>
      <x:c r="Z182" s="64"/>
      <x:c r="AA182" s="64"/>
      <x:c r="AB182" s="64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19"/>
      <x:c r="J183" s="19"/>
      <x:c r="K183" s="19"/>
      <x:c r="L183" s="19"/>
      <x:c r="M183" s="19"/>
      <x:c r="N183" s="64"/>
      <x:c r="O183" s="64"/>
      <x:c r="P183" s="64"/>
      <x:c r="Q183" s="64"/>
      <x:c r="R183" s="64"/>
      <x:c r="S183" s="64"/>
      <x:c r="T183" s="64"/>
      <x:c r="U183" s="64"/>
      <x:c r="V183" s="64"/>
      <x:c r="W183" s="64"/>
      <x:c r="X183" s="64"/>
      <x:c r="Y183" s="64"/>
      <x:c r="Z183" s="64"/>
      <x:c r="AA183" s="64"/>
      <x:c r="AB183" s="64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19"/>
      <x:c r="J184" s="19"/>
      <x:c r="K184" s="19"/>
      <x:c r="L184" s="19"/>
      <x:c r="M184" s="19"/>
      <x:c r="N184" s="64"/>
      <x:c r="O184" s="64"/>
      <x:c r="P184" s="64"/>
      <x:c r="Q184" s="64"/>
      <x:c r="R184" s="64"/>
      <x:c r="S184" s="64"/>
      <x:c r="T184" s="64"/>
      <x:c r="U184" s="64"/>
      <x:c r="V184" s="64"/>
      <x:c r="W184" s="64"/>
      <x:c r="X184" s="64"/>
      <x:c r="Y184" s="64"/>
      <x:c r="Z184" s="64"/>
      <x:c r="AA184" s="64"/>
      <x:c r="AB184" s="64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19"/>
      <x:c r="J185" s="19"/>
      <x:c r="K185" s="19"/>
      <x:c r="L185" s="19"/>
      <x:c r="M185" s="19"/>
      <x:c r="N185" s="64"/>
      <x:c r="O185" s="64"/>
      <x:c r="P185" s="64"/>
      <x:c r="Q185" s="64"/>
      <x:c r="R185" s="64"/>
      <x:c r="S185" s="64"/>
      <x:c r="T185" s="64"/>
      <x:c r="U185" s="64"/>
      <x:c r="V185" s="64"/>
      <x:c r="W185" s="64"/>
      <x:c r="X185" s="64"/>
      <x:c r="Y185" s="64"/>
      <x:c r="Z185" s="64"/>
      <x:c r="AA185" s="64"/>
      <x:c r="AB185" s="64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19"/>
      <x:c r="J186" s="19"/>
      <x:c r="K186" s="19"/>
      <x:c r="L186" s="19"/>
      <x:c r="M186" s="19"/>
      <x:c r="N186" s="64"/>
      <x:c r="O186" s="64"/>
      <x:c r="P186" s="64"/>
      <x:c r="Q186" s="64"/>
      <x:c r="R186" s="64"/>
      <x:c r="S186" s="64"/>
      <x:c r="T186" s="64"/>
      <x:c r="U186" s="64"/>
      <x:c r="V186" s="64"/>
      <x:c r="W186" s="64"/>
      <x:c r="X186" s="64"/>
      <x:c r="Y186" s="64"/>
      <x:c r="Z186" s="64"/>
      <x:c r="AA186" s="64"/>
      <x:c r="AB186" s="64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19"/>
      <x:c r="J187" s="19"/>
      <x:c r="K187" s="19"/>
      <x:c r="L187" s="19"/>
      <x:c r="M187" s="19"/>
      <x:c r="N187" s="64"/>
      <x:c r="O187" s="64"/>
      <x:c r="P187" s="64"/>
      <x:c r="Q187" s="64"/>
      <x:c r="R187" s="64"/>
      <x:c r="S187" s="64"/>
      <x:c r="T187" s="64"/>
      <x:c r="U187" s="64"/>
      <x:c r="V187" s="64"/>
      <x:c r="W187" s="64"/>
      <x:c r="X187" s="64"/>
      <x:c r="Y187" s="64"/>
      <x:c r="Z187" s="64"/>
      <x:c r="AA187" s="64"/>
      <x:c r="AB187" s="64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19"/>
      <x:c r="J188" s="19"/>
      <x:c r="K188" s="19"/>
      <x:c r="L188" s="19"/>
      <x:c r="M188" s="19"/>
      <x:c r="N188" s="64"/>
      <x:c r="O188" s="64"/>
      <x:c r="P188" s="64"/>
      <x:c r="Q188" s="64"/>
      <x:c r="R188" s="64"/>
      <x:c r="S188" s="64"/>
      <x:c r="T188" s="64"/>
      <x:c r="U188" s="64"/>
      <x:c r="V188" s="64"/>
      <x:c r="W188" s="64"/>
      <x:c r="X188" s="64"/>
      <x:c r="Y188" s="64"/>
      <x:c r="Z188" s="64"/>
      <x:c r="AA188" s="64"/>
      <x:c r="AB188" s="64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19"/>
      <x:c r="J189" s="19"/>
      <x:c r="K189" s="19"/>
      <x:c r="L189" s="19"/>
      <x:c r="M189" s="19"/>
      <x:c r="N189" s="64"/>
      <x:c r="O189" s="64"/>
      <x:c r="P189" s="64"/>
      <x:c r="Q189" s="64"/>
      <x:c r="R189" s="64"/>
      <x:c r="S189" s="64"/>
      <x:c r="T189" s="64"/>
      <x:c r="U189" s="64"/>
      <x:c r="V189" s="64"/>
      <x:c r="W189" s="64"/>
      <x:c r="X189" s="64"/>
      <x:c r="Y189" s="64"/>
      <x:c r="Z189" s="64"/>
      <x:c r="AA189" s="64"/>
      <x:c r="AB189" s="64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19"/>
      <x:c r="L190" s="19"/>
      <x:c r="M190" s="19"/>
      <x:c r="N190" s="64"/>
      <x:c r="O190" s="64"/>
      <x:c r="P190" s="64"/>
      <x:c r="Q190" s="64"/>
      <x:c r="R190" s="64"/>
      <x:c r="S190" s="64"/>
      <x:c r="T190" s="64"/>
      <x:c r="U190" s="64"/>
      <x:c r="V190" s="64"/>
      <x:c r="W190" s="64"/>
      <x:c r="X190" s="64"/>
      <x:c r="Y190" s="64"/>
      <x:c r="Z190" s="64"/>
      <x:c r="AA190" s="64"/>
      <x:c r="AB190" s="64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19"/>
      <x:c r="L191" s="19"/>
      <x:c r="M191" s="19"/>
      <x:c r="N191" s="64"/>
      <x:c r="O191" s="64"/>
      <x:c r="P191" s="64"/>
      <x:c r="Q191" s="64"/>
      <x:c r="R191" s="64"/>
      <x:c r="S191" s="64"/>
      <x:c r="T191" s="64"/>
      <x:c r="U191" s="64"/>
      <x:c r="V191" s="64"/>
      <x:c r="W191" s="64"/>
      <x:c r="X191" s="64"/>
      <x:c r="Y191" s="64"/>
      <x:c r="Z191" s="64"/>
      <x:c r="AA191" s="64"/>
      <x:c r="AB191" s="64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19"/>
      <x:c r="L192" s="19"/>
      <x:c r="M192" s="19"/>
      <x:c r="N192" s="64"/>
      <x:c r="O192" s="64"/>
      <x:c r="P192" s="64"/>
      <x:c r="Q192" s="64"/>
      <x:c r="R192" s="64"/>
      <x:c r="S192" s="64"/>
      <x:c r="T192" s="64"/>
      <x:c r="U192" s="64"/>
      <x:c r="V192" s="64"/>
      <x:c r="W192" s="64"/>
      <x:c r="X192" s="64"/>
      <x:c r="Y192" s="64"/>
      <x:c r="Z192" s="64"/>
      <x:c r="AA192" s="64"/>
      <x:c r="AB192" s="64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19"/>
      <x:c r="L193" s="19"/>
      <x:c r="M193" s="19"/>
      <x:c r="N193" s="64"/>
      <x:c r="O193" s="64"/>
      <x:c r="P193" s="64"/>
      <x:c r="Q193" s="64"/>
      <x:c r="R193" s="64"/>
      <x:c r="S193" s="64"/>
      <x:c r="T193" s="64"/>
      <x:c r="U193" s="64"/>
      <x:c r="V193" s="64"/>
      <x:c r="W193" s="64"/>
      <x:c r="X193" s="64"/>
      <x:c r="Y193" s="64"/>
      <x:c r="Z193" s="64"/>
      <x:c r="AA193" s="64"/>
      <x:c r="AB193" s="64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19"/>
      <x:c r="L194" s="19"/>
      <x:c r="M194" s="19"/>
      <x:c r="N194" s="64"/>
      <x:c r="O194" s="64"/>
      <x:c r="P194" s="64"/>
      <x:c r="Q194" s="64"/>
      <x:c r="R194" s="64"/>
      <x:c r="S194" s="64"/>
      <x:c r="T194" s="64"/>
      <x:c r="U194" s="64"/>
      <x:c r="V194" s="64"/>
      <x:c r="W194" s="64"/>
      <x:c r="X194" s="64"/>
      <x:c r="Y194" s="64"/>
      <x:c r="Z194" s="64"/>
      <x:c r="AA194" s="64"/>
      <x:c r="AB194" s="64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19"/>
      <x:c r="L195" s="19"/>
      <x:c r="M195" s="19"/>
      <x:c r="N195" s="64"/>
      <x:c r="O195" s="64"/>
      <x:c r="P195" s="64"/>
      <x:c r="Q195" s="64"/>
      <x:c r="R195" s="64"/>
      <x:c r="S195" s="64"/>
      <x:c r="T195" s="64"/>
      <x:c r="U195" s="64"/>
      <x:c r="V195" s="64"/>
      <x:c r="W195" s="64"/>
      <x:c r="X195" s="64"/>
      <x:c r="Y195" s="64"/>
      <x:c r="Z195" s="64"/>
      <x:c r="AA195" s="64"/>
      <x:c r="AB195" s="64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19"/>
      <x:c r="L196" s="19"/>
      <x:c r="M196" s="19"/>
      <x:c r="N196" s="64"/>
      <x:c r="O196" s="64"/>
      <x:c r="P196" s="64"/>
      <x:c r="Q196" s="64"/>
      <x:c r="R196" s="64"/>
      <x:c r="S196" s="64"/>
      <x:c r="T196" s="64"/>
      <x:c r="U196" s="64"/>
      <x:c r="V196" s="64"/>
      <x:c r="W196" s="64"/>
      <x:c r="X196" s="64"/>
      <x:c r="Y196" s="64"/>
      <x:c r="Z196" s="64"/>
      <x:c r="AA196" s="64"/>
      <x:c r="AB196" s="64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19"/>
      <x:c r="L197" s="19"/>
      <x:c r="M197" s="19"/>
      <x:c r="N197" s="64"/>
      <x:c r="O197" s="64"/>
      <x:c r="P197" s="64"/>
      <x:c r="Q197" s="64"/>
      <x:c r="R197" s="64"/>
      <x:c r="S197" s="64"/>
      <x:c r="T197" s="64"/>
      <x:c r="U197" s="64"/>
      <x:c r="V197" s="64"/>
      <x:c r="W197" s="64"/>
      <x:c r="X197" s="64"/>
      <x:c r="Y197" s="64"/>
      <x:c r="Z197" s="64"/>
      <x:c r="AA197" s="64"/>
      <x:c r="AB197" s="64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19"/>
      <x:c r="L198" s="19"/>
      <x:c r="M198" s="19"/>
      <x:c r="N198" s="64"/>
      <x:c r="O198" s="64"/>
      <x:c r="P198" s="64"/>
      <x:c r="Q198" s="64"/>
      <x:c r="R198" s="64"/>
      <x:c r="S198" s="64"/>
      <x:c r="T198" s="64"/>
      <x:c r="U198" s="64"/>
      <x:c r="V198" s="64"/>
      <x:c r="W198" s="64"/>
      <x:c r="X198" s="64"/>
      <x:c r="Y198" s="64"/>
      <x:c r="Z198" s="64"/>
      <x:c r="AA198" s="64"/>
      <x:c r="AB198" s="64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19"/>
      <x:c r="L199" s="19"/>
      <x:c r="M199" s="19"/>
      <x:c r="N199" s="64"/>
      <x:c r="O199" s="64"/>
      <x:c r="P199" s="64"/>
      <x:c r="Q199" s="64"/>
      <x:c r="R199" s="64"/>
      <x:c r="S199" s="64"/>
      <x:c r="T199" s="64"/>
      <x:c r="U199" s="64"/>
      <x:c r="V199" s="64"/>
      <x:c r="W199" s="64"/>
      <x:c r="X199" s="64"/>
      <x:c r="Y199" s="64"/>
      <x:c r="Z199" s="64"/>
      <x:c r="AA199" s="64"/>
      <x:c r="AB199" s="64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19"/>
      <x:c r="L200" s="19"/>
      <x:c r="M200" s="19"/>
      <x:c r="N200" s="64"/>
      <x:c r="O200" s="64"/>
      <x:c r="P200" s="64"/>
      <x:c r="Q200" s="64"/>
      <x:c r="R200" s="64"/>
      <x:c r="S200" s="64"/>
      <x:c r="T200" s="64"/>
      <x:c r="U200" s="64"/>
      <x:c r="V200" s="64"/>
      <x:c r="W200" s="64"/>
      <x:c r="X200" s="64"/>
      <x:c r="Y200" s="64"/>
      <x:c r="Z200" s="64"/>
      <x:c r="AA200" s="64"/>
      <x:c r="AB200" s="64"/>
    </x:row>
  </x:sheetData>
  <x:pageMargins left="0.7" right="0.7" top="0.75" bottom="0.75" header="0.3" footer="0.3"/>
  <x:drawing xmlns:r="http://schemas.openxmlformats.org/officeDocument/2006/relationships" r:id="Rab26ec232c3a4170"/>
  <x:tableParts count="1">
    <x:tablePart xmlns:r="http://schemas.openxmlformats.org/officeDocument/2006/relationships" r:id="Rc424ac9897fc4efa"/>
  </x:tableParts>
</x:worksheet>
</file>

<file path=xl/worksheets/sheet8.xml><?xml version="1.0" encoding="utf-8"?>
<x:worksheet xmlns:x="http://schemas.openxmlformats.org/spreadsheetml/2006/main">
  <x:sheetPr>
    <x:tabColor rgb="FF315A7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8" hidden="0" customWidth="1"/>
    <x:col min="2" max="2" width="38" hidden="0" customWidth="1"/>
    <x:col min="3" max="3" width="12" hidden="0" customWidth="1"/>
    <x:col min="4" max="4" width="14" hidden="0" customWidth="1"/>
    <x:col min="5" max="5" width="13" hidden="0" customWidth="1"/>
    <x:col min="6" max="6" width="20" hidden="0" customWidth="1"/>
    <x:col min="7" max="7" width="14" hidden="0" customWidth="1"/>
    <x:col min="8" max="8" width="20" hidden="0" customWidth="1"/>
    <x:col min="9" max="9" width="10" hidden="0" customWidth="1"/>
    <x:col min="10" max="10" width="20" hidden="0" customWidth="1"/>
    <x:col min="11" max="11" width="22" hidden="0" customWidth="1"/>
    <x:col min="12" max="12" width="34" hidden="0" customWidth="1"/>
    <x:col min="13" max="13" width="55" hidden="0" customWidth="1"/>
  </x:cols>
  <x:sheetData>
    <x:row r="1">
      <x:c r="A1" s="19"/>
      <x:c r="B1" s="19"/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19"/>
      <x:c r="N1" s="64"/>
      <x:c r="O1" s="64"/>
      <x:c r="P1" s="64"/>
      <x:c r="Q1" s="64"/>
      <x:c r="R1" s="64"/>
      <x:c r="S1" s="64"/>
      <x:c r="T1" s="64"/>
      <x:c r="U1" s="64"/>
      <x:c r="V1" s="64"/>
      <x:c r="W1" s="64"/>
      <x:c r="X1" s="64"/>
      <x:c r="Y1" s="64"/>
      <x:c r="Z1" s="64"/>
      <x:c r="AA1" s="64"/>
      <x:c r="AB1" s="64"/>
    </x:row>
    <x:row r="2">
      <x:c r="A2" s="65" t="str">
        <x:v>Suspension Fluids Ordered by Viscosity Index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64"/>
      <x:c r="O2" s="64"/>
      <x:c r="P2" s="64"/>
      <x:c r="Q2" s="64"/>
      <x:c r="R2" s="64"/>
      <x:c r="S2" s="64"/>
      <x:c r="T2" s="64"/>
      <x:c r="U2" s="64"/>
      <x:c r="V2" s="64"/>
      <x:c r="W2" s="64"/>
      <x:c r="X2" s="64"/>
      <x:c r="Y2" s="64"/>
      <x:c r="Z2" s="64"/>
      <x:c r="AA2" s="64"/>
      <x:c r="AB2" s="64"/>
    </x:row>
    <x:row r="3">
      <x:c r="A3" s="66" t="str">
        <x:v>Descending manufacturer-published VI. Minimums and lower bounds remain explicitly labelled.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  <x:c r="N3" s="64"/>
      <x:c r="O3" s="64"/>
      <x:c r="P3" s="64"/>
      <x:c r="Q3" s="64"/>
      <x:c r="R3" s="64"/>
      <x:c r="S3" s="64"/>
      <x:c r="T3" s="64"/>
      <x:c r="U3" s="64"/>
      <x:c r="V3" s="64"/>
      <x:c r="W3" s="64"/>
      <x:c r="X3" s="64"/>
      <x:c r="Y3" s="64"/>
      <x:c r="Z3" s="64"/>
      <x:c r="AA3" s="64"/>
      <x:c r="AB3" s="64"/>
    </x:row>
    <x:row r="4" ht="3" customHeight="1">
      <x:c r="A4" s="67"/>
      <x:c r="B4" s="67"/>
      <x:c r="C4" s="67"/>
      <x:c r="D4" s="67"/>
      <x:c r="E4" s="67"/>
      <x:c r="F4" s="67"/>
      <x:c r="G4" s="67"/>
      <x:c r="H4" s="67"/>
      <x:c r="I4" s="67"/>
      <x:c r="J4" s="67"/>
      <x:c r="K4" s="67"/>
      <x:c r="L4" s="67"/>
      <x:c r="M4" s="67"/>
      <x:c r="N4" s="64"/>
      <x:c r="O4" s="64"/>
      <x:c r="P4" s="64"/>
      <x:c r="Q4" s="64"/>
      <x:c r="R4" s="64"/>
      <x:c r="S4" s="64"/>
      <x:c r="T4" s="64"/>
      <x:c r="U4" s="64"/>
      <x:c r="V4" s="64"/>
      <x:c r="W4" s="64"/>
      <x:c r="X4" s="64"/>
      <x:c r="Y4" s="64"/>
      <x:c r="Z4" s="64"/>
      <x:c r="AA4" s="64"/>
      <x:c r="AB4" s="64"/>
    </x:row>
    <x:row r="5">
      <x:c r="A5" s="85" t="str">
        <x:v>Higher VI generally means less viscosity change with temperature; it does not by itself mean better damping or compatibility.</x:v>
      </x:c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64"/>
      <x:c r="O5" s="64"/>
      <x:c r="P5" s="64"/>
      <x:c r="Q5" s="64"/>
      <x:c r="R5" s="64"/>
      <x:c r="S5" s="64"/>
      <x:c r="T5" s="64"/>
      <x:c r="U5" s="64"/>
      <x:c r="V5" s="64"/>
      <x:c r="W5" s="64"/>
      <x:c r="X5" s="64"/>
      <x:c r="Y5" s="64"/>
      <x:c r="Z5" s="64"/>
      <x:c r="AA5" s="64"/>
      <x:c r="AB5" s="64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64"/>
      <x:c r="O6" s="64"/>
      <x:c r="P6" s="64"/>
      <x:c r="Q6" s="64"/>
      <x:c r="R6" s="64"/>
      <x:c r="S6" s="64"/>
      <x:c r="T6" s="64"/>
      <x:c r="U6" s="64"/>
      <x:c r="V6" s="64"/>
      <x:c r="W6" s="64"/>
      <x:c r="X6" s="64"/>
      <x:c r="Y6" s="64"/>
      <x:c r="Z6" s="64"/>
      <x:c r="AA6" s="64"/>
      <x:c r="AB6" s="64"/>
    </x:row>
    <x:row r="7" ht="34" customHeight="1">
      <x:c r="A7" s="16" t="str">
        <x:v>Rank</x:v>
      </x:c>
      <x:c r="B7" s="17" t="str">
        <x:v>Fluid</x:v>
      </x:c>
      <x:c r="C7" s="17" t="str">
        <x:v>Application</x:v>
      </x:c>
      <x:c r="D7" s="17" t="str">
        <x:v>Advertised grade</x:v>
      </x:c>
      <x:c r="E7" s="17" t="str">
        <x:v>cSt @ 40 °C</x:v>
      </x:c>
      <x:c r="F7" s="17" t="str">
        <x:v>cSt 40 status</x:v>
      </x:c>
      <x:c r="G7" s="17" t="str">
        <x:v>cSt @ 100 °C</x:v>
      </x:c>
      <x:c r="H7" s="17" t="str">
        <x:v>cSt 100 status</x:v>
      </x:c>
      <x:c r="I7" s="17" t="str">
        <x:v>VI</x:v>
      </x:c>
      <x:c r="J7" s="17" t="str">
        <x:v>VI status</x:v>
      </x:c>
      <x:c r="K7" s="17" t="str">
        <x:v>Base oil</x:v>
      </x:c>
      <x:c r="L7" s="17" t="str">
        <x:v>Data status</x:v>
      </x:c>
      <x:c r="M7" s="18" t="str">
        <x:v>Manufacturer source URL</x:v>
      </x:c>
      <x:c r="N7" s="64"/>
      <x:c r="O7" s="64"/>
      <x:c r="P7" s="64"/>
      <x:c r="Q7" s="64"/>
      <x:c r="R7" s="64"/>
      <x:c r="S7" s="64"/>
      <x:c r="T7" s="64"/>
      <x:c r="U7" s="64"/>
      <x:c r="V7" s="64"/>
      <x:c r="W7" s="64"/>
      <x:c r="X7" s="64"/>
      <x:c r="Y7" s="64"/>
      <x:c r="Z7" s="64"/>
      <x:c r="AA7" s="64"/>
      <x:c r="AB7" s="64"/>
    </x:row>
    <x:row r="8" ht="19" customHeight="1">
      <x:c r="A8" s="20" t="n">
        <x:v>1</x:v>
      </x:c>
      <x:c r="B8" s="20" t="str">
        <x:v>Red Line — LikeWater Suspension Fluid</x:v>
      </x:c>
      <x:c r="C8" s="20" t="str">
        <x:v>Both</x:v>
      </x:c>
      <x:c r="D8" s="20" t="str">
        <x:v>LikeWater</x:v>
      </x:c>
      <x:c r="E8" s="22" t="n">
        <x:v>4</x:v>
      </x:c>
      <x:c r="F8" s="20" t="str">
        <x:v>Published measured</x:v>
      </x:c>
      <x:c r="G8" s="22" t="n">
        <x:v>2.34</x:v>
      </x:c>
      <x:c r="H8" s="20" t="str">
        <x:v>Published measured</x:v>
      </x:c>
      <x:c r="I8" s="24" t="n">
        <x:v>800</x:v>
      </x:c>
      <x:c r="J8" s="20" t="str">
        <x:v>Published</x:v>
      </x:c>
      <x:c r="K8" s="20" t="str">
        <x:v>Synthetic</x:v>
      </x:c>
      <x:c r="L8" s="20" t="str">
        <x:v>Manufacturer-published viscometrics</x:v>
      </x:c>
      <x:c r="M8" s="20" t="str">
        <x:v>https://www.redlineoil.com/likewater-suspension-fluid</x:v>
      </x:c>
      <x:c r="N8" s="64"/>
      <x:c r="O8" s="64"/>
      <x:c r="P8" s="64"/>
      <x:c r="Q8" s="64"/>
      <x:c r="R8" s="64"/>
      <x:c r="S8" s="64"/>
      <x:c r="T8" s="64"/>
      <x:c r="U8" s="64"/>
      <x:c r="V8" s="64"/>
      <x:c r="W8" s="64"/>
      <x:c r="X8" s="64"/>
      <x:c r="Y8" s="64"/>
      <x:c r="Z8" s="64"/>
      <x:c r="AA8" s="64"/>
      <x:c r="AB8" s="64"/>
    </x:row>
    <x:row r="9" ht="19" customHeight="1">
      <x:c r="A9" s="21" t="n">
        <x:v>2</x:v>
      </x:c>
      <x:c r="B9" s="21" t="str">
        <x:v>Red Line — ExtraLight 2.5WT Suspension Fluid</x:v>
      </x:c>
      <x:c r="C9" s="21" t="str">
        <x:v>Both</x:v>
      </x:c>
      <x:c r="D9" s="21" t="str">
        <x:v>2.5WT</x:v>
      </x:c>
      <x:c r="E9" s="23" t="n">
        <x:v>8</x:v>
      </x:c>
      <x:c r="F9" s="21" t="str">
        <x:v>Published measured</x:v>
      </x:c>
      <x:c r="G9" s="23" t="n">
        <x:v>4.1</x:v>
      </x:c>
      <x:c r="H9" s="21" t="str">
        <x:v>Published measured</x:v>
      </x:c>
      <x:c r="I9" s="25" t="n">
        <x:v>600</x:v>
      </x:c>
      <x:c r="J9" s="21" t="str">
        <x:v>Published</x:v>
      </x:c>
      <x:c r="K9" s="21" t="str">
        <x:v>Synthetic</x:v>
      </x:c>
      <x:c r="L9" s="21" t="str">
        <x:v>Manufacturer-published viscometrics</x:v>
      </x:c>
      <x:c r="M9" s="21" t="str">
        <x:v>https://www.redlineoil.com/extralight-25wt-suspension-fluid</x:v>
      </x:c>
      <x:c r="N9" s="64"/>
      <x:c r="O9" s="64"/>
      <x:c r="P9" s="64"/>
      <x:c r="Q9" s="64"/>
      <x:c r="R9" s="64"/>
      <x:c r="S9" s="64"/>
      <x:c r="T9" s="64"/>
      <x:c r="U9" s="64"/>
      <x:c r="V9" s="64"/>
      <x:c r="W9" s="64"/>
      <x:c r="X9" s="64"/>
      <x:c r="Y9" s="64"/>
      <x:c r="Z9" s="64"/>
      <x:c r="AA9" s="64"/>
      <x:c r="AB9" s="64"/>
    </x:row>
    <x:row r="10" ht="19" customHeight="1">
      <x:c r="A10" s="21" t="n">
        <x:v>3</x:v>
      </x:c>
      <x:c r="B10" s="21" t="str">
        <x:v>Red Line — LightWeight 5WT Suspension Fluid</x:v>
      </x:c>
      <x:c r="C10" s="21" t="str">
        <x:v>Both</x:v>
      </x:c>
      <x:c r="D10" s="21" t="str">
        <x:v>5WT</x:v>
      </x:c>
      <x:c r="E10" s="23" t="n">
        <x:v>16</x:v>
      </x:c>
      <x:c r="F10" s="21" t="str">
        <x:v>Published measured</x:v>
      </x:c>
      <x:c r="G10" s="23" t="n">
        <x:v>8</x:v>
      </x:c>
      <x:c r="H10" s="21" t="str">
        <x:v>Published measured</x:v>
      </x:c>
      <x:c r="I10" s="25" t="n">
        <x:v>560</x:v>
      </x:c>
      <x:c r="J10" s="21" t="str">
        <x:v>Published</x:v>
      </x:c>
      <x:c r="K10" s="21" t="str">
        <x:v>Synthetic</x:v>
      </x:c>
      <x:c r="L10" s="21" t="str">
        <x:v>Manufacturer-published viscometrics</x:v>
      </x:c>
      <x:c r="M10" s="21" t="str">
        <x:v>https://www.redlineoil.com/lightweight-5wt-suspension-fluid</x:v>
      </x:c>
      <x:c r="N10" s="64"/>
      <x:c r="O10" s="64"/>
      <x:c r="P10" s="64"/>
      <x:c r="Q10" s="64"/>
      <x:c r="R10" s="64"/>
      <x:c r="S10" s="64"/>
      <x:c r="T10" s="64"/>
      <x:c r="U10" s="64"/>
      <x:c r="V10" s="64"/>
      <x:c r="W10" s="64"/>
      <x:c r="X10" s="64"/>
      <x:c r="Y10" s="64"/>
      <x:c r="Z10" s="64"/>
      <x:c r="AA10" s="64"/>
      <x:c r="AB10" s="64"/>
    </x:row>
    <x:row r="11" ht="19" customHeight="1">
      <x:c r="A11" s="21" t="n">
        <x:v>4</x:v>
      </x:c>
      <x:c r="B11" s="21" t="str">
        <x:v>Red Line — Medium 10WT Suspension Fluid</x:v>
      </x:c>
      <x:c r="C11" s="21" t="str">
        <x:v>Both</x:v>
      </x:c>
      <x:c r="D11" s="21" t="str">
        <x:v>10WT</x:v>
      </x:c>
      <x:c r="E11" s="23" t="n">
        <x:v>32</x:v>
      </x:c>
      <x:c r="F11" s="21" t="str">
        <x:v>Published measured</x:v>
      </x:c>
      <x:c r="G11" s="23" t="n">
        <x:v>17.7</x:v>
      </x:c>
      <x:c r="H11" s="21" t="str">
        <x:v>Published measured</x:v>
      </x:c>
      <x:c r="I11" s="25" t="n">
        <x:v>550</x:v>
      </x:c>
      <x:c r="J11" s="21" t="str">
        <x:v>Published</x:v>
      </x:c>
      <x:c r="K11" s="21" t="str">
        <x:v>Synthetic</x:v>
      </x:c>
      <x:c r="L11" s="21" t="str">
        <x:v>Manufacturer-published viscometrics</x:v>
      </x:c>
      <x:c r="M11" s="21" t="str">
        <x:v>https://www.redlineoil.com/medium-10wt-suspension-fluid</x:v>
      </x:c>
      <x:c r="N11" s="64"/>
      <x:c r="O11" s="64"/>
      <x:c r="P11" s="64"/>
      <x:c r="Q11" s="64"/>
      <x:c r="R11" s="64"/>
      <x:c r="S11" s="64"/>
      <x:c r="T11" s="64"/>
      <x:c r="U11" s="64"/>
      <x:c r="V11" s="64"/>
      <x:c r="W11" s="64"/>
      <x:c r="X11" s="64"/>
      <x:c r="Y11" s="64"/>
      <x:c r="Z11" s="64"/>
      <x:c r="AA11" s="64"/>
      <x:c r="AB11" s="64"/>
    </x:row>
    <x:row r="12" ht="19" customHeight="1">
      <x:c r="A12" s="21" t="n">
        <x:v>5</x:v>
      </x:c>
      <x:c r="B12" s="21" t="str">
        <x:v>Putoline — GPR 6 2.5W</x:v>
      </x:c>
      <x:c r="C12" s="21" t="str">
        <x:v>Shock</x:v>
      </x:c>
      <x:c r="D12" s="21" t="str">
        <x:v>2.5W</x:v>
      </x:c>
      <x:c r="E12" s="23" t="n">
        <x:v>7.01</x:v>
      </x:c>
      <x:c r="F12" s="21" t="str">
        <x:v>Published measured</x:v>
      </x:c>
      <x:c r="G12" s="23" t="n">
        <x:v>3.11</x:v>
      </x:c>
      <x:c r="H12" s="21" t="str">
        <x:v>Published measured</x:v>
      </x:c>
      <x:c r="I12" s="25" t="n">
        <x:v>443</x:v>
      </x:c>
      <x:c r="J12" s="21" t="str">
        <x:v>Published</x:v>
      </x:c>
      <x:c r="K12" s="21" t="str">
        <x:v>Not stated</x:v>
      </x:c>
      <x:c r="L12" s="21" t="str">
        <x:v>Manufacturer-published viscometrics</x:v>
      </x:c>
      <x:c r="M12" s="21" t="str">
        <x:v>https://www.putoline.com/en/gpr-6-25w-12-x-1-l-bottle-503/</x:v>
      </x:c>
      <x:c r="N12" s="64"/>
      <x:c r="O12" s="64"/>
      <x:c r="P12" s="64"/>
      <x:c r="Q12" s="64"/>
      <x:c r="R12" s="64"/>
      <x:c r="S12" s="64"/>
      <x:c r="T12" s="64"/>
      <x:c r="U12" s="64"/>
      <x:c r="V12" s="64"/>
      <x:c r="W12" s="64"/>
      <x:c r="X12" s="64"/>
      <x:c r="Y12" s="64"/>
      <x:c r="Z12" s="64"/>
      <x:c r="AA12" s="64"/>
      <x:c r="AB12" s="64"/>
    </x:row>
    <x:row r="13" ht="19" customHeight="1">
      <x:c r="A13" s="21" t="n">
        <x:v>6</x:v>
      </x:c>
      <x:c r="B13" s="21" t="str">
        <x:v>Putoline — HPX R 2.5W</x:v>
      </x:c>
      <x:c r="C13" s="21" t="str">
        <x:v>Fork</x:v>
      </x:c>
      <x:c r="D13" s="21" t="str">
        <x:v>2.5W</x:v>
      </x:c>
      <x:c r="E13" s="23" t="n">
        <x:v>6.76</x:v>
      </x:c>
      <x:c r="F13" s="21" t="str">
        <x:v>Published measured</x:v>
      </x:c>
      <x:c r="G13" s="23" t="n">
        <x:v>2.93</x:v>
      </x:c>
      <x:c r="H13" s="21" t="str">
        <x:v>Published measured</x:v>
      </x:c>
      <x:c r="I13" s="25" t="n">
        <x:v>425</x:v>
      </x:c>
      <x:c r="J13" s="21" t="str">
        <x:v>Published</x:v>
      </x:c>
      <x:c r="K13" s="21" t="str">
        <x:v>Synthetic</x:v>
      </x:c>
      <x:c r="L13" s="21" t="str">
        <x:v>Manufacturer-published viscometrics</x:v>
      </x:c>
      <x:c r="M13" s="21" t="str">
        <x:v>https://www.putoline.com/en/hpx-r-25w-12-x-1-l-bottle-522/</x:v>
      </x:c>
      <x:c r="N13" s="64"/>
      <x:c r="O13" s="64"/>
      <x:c r="P13" s="64"/>
      <x:c r="Q13" s="64"/>
      <x:c r="R13" s="64"/>
      <x:c r="S13" s="64"/>
      <x:c r="T13" s="64"/>
      <x:c r="U13" s="64"/>
      <x:c r="V13" s="64"/>
      <x:c r="W13" s="64"/>
      <x:c r="X13" s="64"/>
      <x:c r="Y13" s="64"/>
      <x:c r="Z13" s="64"/>
      <x:c r="AA13" s="64"/>
      <x:c r="AB13" s="64"/>
    </x:row>
    <x:row r="14" ht="19" customHeight="1">
      <x:c r="A14" s="21" t="n">
        <x:v>7</x:v>
      </x:c>
      <x:c r="B14" s="21" t="str">
        <x:v>Motul — Shock Oil Factory Line</x:v>
      </x:c>
      <x:c r="C14" s="21" t="str">
        <x:v>Shock</x:v>
      </x:c>
      <x:c r="D14" s="21" t="str">
        <x:v>Unspecified</x:v>
      </x:c>
      <x:c r="E14" s="23" t="n">
        <x:v>16.9</x:v>
      </x:c>
      <x:c r="F14" s="21" t="str">
        <x:v>Published measured</x:v>
      </x:c>
      <x:c r="G14" s="23" t="n">
        <x:v>6.4</x:v>
      </x:c>
      <x:c r="H14" s="21" t="str">
        <x:v>Published measured</x:v>
      </x:c>
      <x:c r="I14" s="25" t="n">
        <x:v>400</x:v>
      </x:c>
      <x:c r="J14" s="21" t="str">
        <x:v>Published</x:v>
      </x:c>
      <x:c r="K14" s="21" t="str">
        <x:v>Technosynthese ester</x:v>
      </x:c>
      <x:c r="L14" s="21" t="str">
        <x:v>Manufacturer-published viscometrics</x:v>
      </x:c>
      <x:c r="M14" s="21" t="str">
        <x:v>https://azupim01.motul.com/media/motulData/DO/base/shock_oil_factory_line_en_fr_motul_58300_20251201.pdf</x:v>
      </x:c>
      <x:c r="N14" s="64"/>
      <x:c r="O14" s="64"/>
      <x:c r="P14" s="64"/>
      <x:c r="Q14" s="64"/>
      <x:c r="R14" s="64"/>
      <x:c r="S14" s="64"/>
      <x:c r="T14" s="64"/>
      <x:c r="U14" s="64"/>
      <x:c r="V14" s="64"/>
      <x:c r="W14" s="64"/>
      <x:c r="X14" s="64"/>
      <x:c r="Y14" s="64"/>
      <x:c r="Z14" s="64"/>
      <x:c r="AA14" s="64"/>
      <x:c r="AB14" s="64"/>
    </x:row>
    <x:row r="15" ht="19" customHeight="1">
      <x:c r="A15" s="21" t="n">
        <x:v>8</x:v>
      </x:c>
      <x:c r="B15" s="21" t="str">
        <x:v>Putoline — GPR 6 3.5W</x:v>
      </x:c>
      <x:c r="C15" s="21" t="str">
        <x:v>Shock</x:v>
      </x:c>
      <x:c r="D15" s="21" t="str">
        <x:v>3.5W</x:v>
      </x:c>
      <x:c r="E15" s="23" t="n">
        <x:v>13.1</x:v>
      </x:c>
      <x:c r="F15" s="21" t="str">
        <x:v>Published measured</x:v>
      </x:c>
      <x:c r="G15" s="23" t="n">
        <x:v>5.05</x:v>
      </x:c>
      <x:c r="H15" s="21" t="str">
        <x:v>Published measured</x:v>
      </x:c>
      <x:c r="I15" s="25" t="n">
        <x:v>393</x:v>
      </x:c>
      <x:c r="J15" s="21" t="str">
        <x:v>Published</x:v>
      </x:c>
      <x:c r="K15" s="21" t="str">
        <x:v>Not stated</x:v>
      </x:c>
      <x:c r="L15" s="21" t="str">
        <x:v>Manufacturer-published viscometrics</x:v>
      </x:c>
      <x:c r="M15" s="21" t="str">
        <x:v>https://www.putoline.com/en/gpr-6-35w-12-x-1-l-bottle-504/</x:v>
      </x:c>
      <x:c r="N15" s="64"/>
      <x:c r="O15" s="64"/>
      <x:c r="P15" s="64"/>
      <x:c r="Q15" s="64"/>
      <x:c r="R15" s="64"/>
      <x:c r="S15" s="64"/>
      <x:c r="T15" s="64"/>
      <x:c r="U15" s="64"/>
      <x:c r="V15" s="64"/>
      <x:c r="W15" s="64"/>
      <x:c r="X15" s="64"/>
      <x:c r="Y15" s="64"/>
      <x:c r="Z15" s="64"/>
      <x:c r="AA15" s="64"/>
      <x:c r="AB15" s="64"/>
    </x:row>
    <x:row r="16" ht="19" customHeight="1">
      <x:c r="A16" s="21" t="n">
        <x:v>9</x:v>
      </x:c>
      <x:c r="B16" s="21" t="str">
        <x:v>Maxima — Synthetic Racing Shock Fluid 3WT</x:v>
      </x:c>
      <x:c r="C16" s="21" t="str">
        <x:v>Shock</x:v>
      </x:c>
      <x:c r="D16" s="21" t="str">
        <x:v>3WT</x:v>
      </x:c>
      <x:c r="E16" s="23" t="n">
        <x:v>14.7</x:v>
      </x:c>
      <x:c r="F16" s="21" t="str">
        <x:v>Published measured</x:v>
      </x:c>
      <x:c r="G16" s="23" t="n">
        <x:v>5.4</x:v>
      </x:c>
      <x:c r="H16" s="21" t="str">
        <x:v>Published measured</x:v>
      </x:c>
      <x:c r="I16" s="25" t="n">
        <x:v>370</x:v>
      </x:c>
      <x:c r="J16" s="21" t="str">
        <x:v>Published</x:v>
      </x:c>
      <x:c r="K16" s="21" t="str">
        <x:v>Full synthetic ester</x:v>
      </x:c>
      <x:c r="L16" s="21" t="str">
        <x:v>Manufacturer-published viscometrics</x:v>
      </x:c>
      <x:c r="M16" s="21" t="str">
        <x:v>https://maximausa.com/products/synthetic-racing-shock-fluid</x:v>
      </x:c>
      <x:c r="N16" s="64"/>
      <x:c r="O16" s="64"/>
      <x:c r="P16" s="64"/>
      <x:c r="Q16" s="64"/>
      <x:c r="R16" s="64"/>
      <x:c r="S16" s="64"/>
      <x:c r="T16" s="64"/>
      <x:c r="U16" s="64"/>
      <x:c r="V16" s="64"/>
      <x:c r="W16" s="64"/>
      <x:c r="X16" s="64"/>
      <x:c r="Y16" s="64"/>
      <x:c r="Z16" s="64"/>
      <x:c r="AA16" s="64"/>
      <x:c r="AB16" s="64"/>
    </x:row>
    <x:row r="17" ht="19" customHeight="1">
      <x:c r="A17" s="21" t="n">
        <x:v>10</x:v>
      </x:c>
      <x:c r="B17" s="21" t="str">
        <x:v>Maxima — Racing Shock Fluid 3WT Light</x:v>
      </x:c>
      <x:c r="C17" s="21" t="str">
        <x:v>Shock</x:v>
      </x:c>
      <x:c r="D17" s="21" t="str">
        <x:v>3WT Light</x:v>
      </x:c>
      <x:c r="E17" s="23" t="n">
        <x:v>13.9</x:v>
      </x:c>
      <x:c r="F17" s="21" t="str">
        <x:v>Published measured</x:v>
      </x:c>
      <x:c r="G17" s="23" t="n">
        <x:v>5.2</x:v>
      </x:c>
      <x:c r="H17" s="21" t="str">
        <x:v>Published measured</x:v>
      </x:c>
      <x:c r="I17" s="25" t="n">
        <x:v>359</x:v>
      </x:c>
      <x:c r="J17" s="21" t="str">
        <x:v>Published</x:v>
      </x:c>
      <x:c r="K17" s="21" t="str">
        <x:v>Mineral</x:v>
      </x:c>
      <x:c r="L17" s="21" t="str">
        <x:v>Manufacturer TDS hosted by authorised distributor</x:v>
      </x:c>
      <x:c r="M17" s="21" t="str">
        <x:v>https://www.lustyindustries.com/documents/Tech%20Support/Maxima%20Tech%20Sheet/Racing%20Shock%20Fluid%20TDS.pdf?u=1aKPW1</x:v>
      </x:c>
      <x:c r="N17" s="64"/>
      <x:c r="O17" s="64"/>
      <x:c r="P17" s="64"/>
      <x:c r="Q17" s="64"/>
      <x:c r="R17" s="64"/>
      <x:c r="S17" s="64"/>
      <x:c r="T17" s="64"/>
      <x:c r="U17" s="64"/>
      <x:c r="V17" s="64"/>
      <x:c r="W17" s="64"/>
      <x:c r="X17" s="64"/>
      <x:c r="Y17" s="64"/>
      <x:c r="Z17" s="64"/>
      <x:c r="AA17" s="64"/>
      <x:c r="AB17" s="64"/>
    </x:row>
    <x:row r="18" ht="19" customHeight="1">
      <x:c r="A18" s="21" t="n">
        <x:v>11</x:v>
      </x:c>
      <x:c r="B18" s="21" t="str">
        <x:v>Red Line — HeavyWeight 30WT Suspension Fluid</x:v>
      </x:c>
      <x:c r="C18" s="21" t="str">
        <x:v>Both</x:v>
      </x:c>
      <x:c r="D18" s="21" t="str">
        <x:v>30WT</x:v>
      </x:c>
      <x:c r="E18" s="23" t="n">
        <x:v>67.9</x:v>
      </x:c>
      <x:c r="F18" s="21" t="str">
        <x:v>Published measured</x:v>
      </x:c>
      <x:c r="G18" s="23" t="n">
        <x:v>22.8</x:v>
      </x:c>
      <x:c r="H18" s="21" t="str">
        <x:v>Published measured</x:v>
      </x:c>
      <x:c r="I18" s="25" t="n">
        <x:v>358</x:v>
      </x:c>
      <x:c r="J18" s="21" t="str">
        <x:v>Published</x:v>
      </x:c>
      <x:c r="K18" s="21" t="str">
        <x:v>Synthetic</x:v>
      </x:c>
      <x:c r="L18" s="21" t="str">
        <x:v>Manufacturer-published viscometrics</x:v>
      </x:c>
      <x:c r="M18" s="21" t="str">
        <x:v>https://www.redlineoil.com/heavyweight-30wt-suspension-fluid</x:v>
      </x:c>
      <x:c r="N18" s="64"/>
      <x:c r="O18" s="64"/>
      <x:c r="P18" s="64"/>
      <x:c r="Q18" s="64"/>
      <x:c r="R18" s="64"/>
      <x:c r="S18" s="64"/>
      <x:c r="T18" s="64"/>
      <x:c r="U18" s="64"/>
      <x:c r="V18" s="64"/>
      <x:c r="W18" s="64"/>
      <x:c r="X18" s="64"/>
      <x:c r="Y18" s="64"/>
      <x:c r="Z18" s="64"/>
      <x:c r="AA18" s="64"/>
      <x:c r="AB18" s="64"/>
    </x:row>
    <x:row r="19" ht="19" customHeight="1">
      <x:c r="A19" s="21" t="n">
        <x:v>12</x:v>
      </x:c>
      <x:c r="B19" s="21" t="str">
        <x:v>Maxima — Synthetic Racing Shock Fluid 0WT</x:v>
      </x:c>
      <x:c r="C19" s="21" t="str">
        <x:v>Shock</x:v>
      </x:c>
      <x:c r="D19" s="21" t="str">
        <x:v>0WT</x:v>
      </x:c>
      <x:c r="E19" s="23" t="n">
        <x:v>7.2</x:v>
      </x:c>
      <x:c r="F19" s="21" t="str">
        <x:v>Published measured</x:v>
      </x:c>
      <x:c r="G19" s="23" t="n">
        <x:v>2.9</x:v>
      </x:c>
      <x:c r="H19" s="21" t="str">
        <x:v>Published measured</x:v>
      </x:c>
      <x:c r="I19" s="25" t="n">
        <x:v>343</x:v>
      </x:c>
      <x:c r="J19" s="21" t="str">
        <x:v>Published</x:v>
      </x:c>
      <x:c r="K19" s="21" t="str">
        <x:v>Full synthetic ester</x:v>
      </x:c>
      <x:c r="L19" s="21" t="str">
        <x:v>Manufacturer-published viscometrics</x:v>
      </x:c>
      <x:c r="M19" s="21" t="str">
        <x:v>https://maximausa.com/products/synthetic-racing-shock-fluid</x:v>
      </x:c>
      <x:c r="N19" s="64"/>
      <x:c r="O19" s="64"/>
      <x:c r="P19" s="64"/>
      <x:c r="Q19" s="64"/>
      <x:c r="R19" s="64"/>
      <x:c r="S19" s="64"/>
      <x:c r="T19" s="64"/>
      <x:c r="U19" s="64"/>
      <x:c r="V19" s="64"/>
      <x:c r="W19" s="64"/>
      <x:c r="X19" s="64"/>
      <x:c r="Y19" s="64"/>
      <x:c r="Z19" s="64"/>
      <x:c r="AA19" s="64"/>
      <x:c r="AB19" s="64"/>
    </x:row>
    <x:row r="20" ht="19" customHeight="1">
      <x:c r="A20" s="21" t="n">
        <x:v>13</x:v>
      </x:c>
      <x:c r="B20" s="21" t="str">
        <x:v>Maxima — Racing Shock Fluid 7WT Medium</x:v>
      </x:c>
      <x:c r="C20" s="21" t="str">
        <x:v>Shock</x:v>
      </x:c>
      <x:c r="D20" s="21" t="str">
        <x:v>7WT Medium</x:v>
      </x:c>
      <x:c r="E20" s="23" t="n">
        <x:v>20.8</x:v>
      </x:c>
      <x:c r="F20" s="21" t="str">
        <x:v>Published measured</x:v>
      </x:c>
      <x:c r="G20" s="23" t="n">
        <x:v>7.3</x:v>
      </x:c>
      <x:c r="H20" s="21" t="str">
        <x:v>Published measured</x:v>
      </x:c>
      <x:c r="I20" s="25" t="n">
        <x:v>338</x:v>
      </x:c>
      <x:c r="J20" s="21" t="str">
        <x:v>Published</x:v>
      </x:c>
      <x:c r="K20" s="21" t="str">
        <x:v>Mineral</x:v>
      </x:c>
      <x:c r="L20" s="21" t="str">
        <x:v>Manufacturer TDS hosted by authorised distributor</x:v>
      </x:c>
      <x:c r="M20" s="21" t="str">
        <x:v>https://www.lustyindustries.com/documents/Tech%20Support/Maxima%20Tech%20Sheet/Racing%20Shock%20Fluid%20TDS.pdf?u=1aKPW1</x:v>
      </x:c>
      <x:c r="N20" s="64"/>
      <x:c r="O20" s="64"/>
      <x:c r="P20" s="64"/>
      <x:c r="Q20" s="64"/>
      <x:c r="R20" s="64"/>
      <x:c r="S20" s="64"/>
      <x:c r="T20" s="64"/>
      <x:c r="U20" s="64"/>
      <x:c r="V20" s="64"/>
      <x:c r="W20" s="64"/>
      <x:c r="X20" s="64"/>
      <x:c r="Y20" s="64"/>
      <x:c r="Z20" s="64"/>
      <x:c r="AA20" s="64"/>
      <x:c r="AB20" s="64"/>
    </x:row>
    <x:row r="21" ht="19" customHeight="1">
      <x:c r="A21" s="21" t="n">
        <x:v>14</x:v>
      </x:c>
      <x:c r="B21" s="21" t="str">
        <x:v>Maxima — Racing Shock Fluid 10WT Heavy</x:v>
      </x:c>
      <x:c r="C21" s="21" t="str">
        <x:v>Shock</x:v>
      </x:c>
      <x:c r="D21" s="21" t="str">
        <x:v>10WT Heavy</x:v>
      </x:c>
      <x:c r="E21" s="23" t="n">
        <x:v>28.9</x:v>
      </x:c>
      <x:c r="F21" s="21" t="str">
        <x:v>Published measured</x:v>
      </x:c>
      <x:c r="G21" s="23" t="n">
        <x:v>9.4</x:v>
      </x:c>
      <x:c r="H21" s="21" t="str">
        <x:v>Published measured</x:v>
      </x:c>
      <x:c r="I21" s="25" t="n">
        <x:v>300</x:v>
      </x:c>
      <x:c r="J21" s="21" t="str">
        <x:v>Published</x:v>
      </x:c>
      <x:c r="K21" s="21" t="str">
        <x:v>Mineral</x:v>
      </x:c>
      <x:c r="L21" s="21" t="str">
        <x:v>Manufacturer TDS hosted by authorised distributor</x:v>
      </x:c>
      <x:c r="M21" s="21" t="str">
        <x:v>https://www.lustyindustries.com/documents/Tech%20Support/Maxima%20Tech%20Sheet/Racing%20Shock%20Fluid%20TDS.pdf?u=1aKPW1</x:v>
      </x:c>
      <x:c r="N21" s="64"/>
      <x:c r="O21" s="64"/>
      <x:c r="P21" s="64"/>
      <x:c r="Q21" s="64"/>
      <x:c r="R21" s="64"/>
      <x:c r="S21" s="64"/>
      <x:c r="T21" s="64"/>
      <x:c r="U21" s="64"/>
      <x:c r="V21" s="64"/>
      <x:c r="W21" s="64"/>
      <x:c r="X21" s="64"/>
      <x:c r="Y21" s="64"/>
      <x:c r="Z21" s="64"/>
      <x:c r="AA21" s="64"/>
      <x:c r="AB21" s="64"/>
    </x:row>
    <x:row r="22" ht="19" customHeight="1">
      <x:c r="A22" s="21" t="n">
        <x:v>15</x:v>
      </x:c>
      <x:c r="B22" s="21" t="str">
        <x:v>Torco — RSF Racing Shock Fluid Medium</x:v>
      </x:c>
      <x:c r="C22" s="21" t="str">
        <x:v>Shock</x:v>
      </x:c>
      <x:c r="D22" s="21" t="str">
        <x:v>Medium</x:v>
      </x:c>
      <x:c r="E22" s="23" t="n">
        <x:v>31.82</x:v>
      </x:c>
      <x:c r="F22" s="21" t="str">
        <x:v>Published measured</x:v>
      </x:c>
      <x:c r="G22" s="23" t="n">
        <x:v>9.57</x:v>
      </x:c>
      <x:c r="H22" s="21" t="str">
        <x:v>Published measured</x:v>
      </x:c>
      <x:c r="I22" s="25" t="n">
        <x:v>300</x:v>
      </x:c>
      <x:c r="J22" s="21" t="str">
        <x:v>Published as &gt;300; stored as 300 lower bound</x:v>
      </x:c>
      <x:c r="K22" s="21" t="str">
        <x:v>100% synthetic</x:v>
      </x:c>
      <x:c r="L22" s="21" t="str">
        <x:v>Manufacturer-published viscometrics</x:v>
      </x:c>
      <x:c r="M22" s="21" t="str">
        <x:v>https://cdn.shopify.com/s/files/1/0018/3671/2013/files/RSF_TDS_081120.pdf?v=1679586351</x:v>
      </x:c>
      <x:c r="N22" s="64"/>
      <x:c r="O22" s="64"/>
      <x:c r="P22" s="64"/>
      <x:c r="Q22" s="64"/>
      <x:c r="R22" s="64"/>
      <x:c r="S22" s="64"/>
      <x:c r="T22" s="64"/>
      <x:c r="U22" s="64"/>
      <x:c r="V22" s="64"/>
      <x:c r="W22" s="64"/>
      <x:c r="X22" s="64"/>
      <x:c r="Y22" s="64"/>
      <x:c r="Z22" s="64"/>
      <x:c r="AA22" s="64"/>
      <x:c r="AB22" s="64"/>
    </x:row>
    <x:row r="23" ht="19" customHeight="1">
      <x:c r="A23" s="21" t="n">
        <x:v>16</x:v>
      </x:c>
      <x:c r="B23" s="21" t="str">
        <x:v>Torco — RSF Racing Shock Fluid Light</x:v>
      </x:c>
      <x:c r="C23" s="21" t="str">
        <x:v>Shock</x:v>
      </x:c>
      <x:c r="D23" s="21" t="str">
        <x:v>Light</x:v>
      </x:c>
      <x:c r="E23" s="23" t="n">
        <x:v>14.5</x:v>
      </x:c>
      <x:c r="F23" s="21" t="str">
        <x:v>Published measured</x:v>
      </x:c>
      <x:c r="G23" s="23" t="n">
        <x:v>4.7</x:v>
      </x:c>
      <x:c r="H23" s="21" t="str">
        <x:v>Published measured</x:v>
      </x:c>
      <x:c r="I23" s="25" t="n">
        <x:v>286</x:v>
      </x:c>
      <x:c r="J23" s="21" t="str">
        <x:v>Published</x:v>
      </x:c>
      <x:c r="K23" s="21" t="str">
        <x:v>100% synthetic</x:v>
      </x:c>
      <x:c r="L23" s="21" t="str">
        <x:v>Manufacturer-published viscometrics</x:v>
      </x:c>
      <x:c r="M23" s="21" t="str">
        <x:v>https://cdn.shopify.com/s/files/1/0018/3671/2013/files/RSF_TDS_081120.pdf?v=1679586351</x:v>
      </x:c>
      <x:c r="N23" s="64"/>
      <x:c r="O23" s="64"/>
      <x:c r="P23" s="64"/>
      <x:c r="Q23" s="64"/>
      <x:c r="R23" s="64"/>
      <x:c r="S23" s="64"/>
      <x:c r="T23" s="64"/>
      <x:c r="U23" s="64"/>
      <x:c r="V23" s="64"/>
      <x:c r="W23" s="64"/>
      <x:c r="X23" s="64"/>
      <x:c r="Y23" s="64"/>
      <x:c r="Z23" s="64"/>
      <x:c r="AA23" s="64"/>
      <x:c r="AB23" s="64"/>
    </x:row>
    <x:row r="24" ht="19" customHeight="1">
      <x:c r="A24" s="21" t="n">
        <x:v>17</x:v>
      </x:c>
      <x:c r="B24" s="21" t="str">
        <x:v>Torco — RFF Racing Fork Fluid 5</x:v>
      </x:c>
      <x:c r="C24" s="21" t="str">
        <x:v>Fork</x:v>
      </x:c>
      <x:c r="D24" s="21" t="str">
        <x:v>5</x:v>
      </x:c>
      <x:c r="E24" s="23" t="n">
        <x:v>16</x:v>
      </x:c>
      <x:c r="F24" s="21" t="str">
        <x:v>Published measured</x:v>
      </x:c>
      <x:c r="G24" s="23" t="n">
        <x:v>5.05</x:v>
      </x:c>
      <x:c r="H24" s="21" t="str">
        <x:v>Published measured</x:v>
      </x:c>
      <x:c r="I24" s="25" t="n">
        <x:v>285</x:v>
      </x:c>
      <x:c r="J24" s="21" t="str">
        <x:v>Published</x:v>
      </x:c>
      <x:c r="K24" s="21" t="str">
        <x:v>Synthetic blend</x:v>
      </x:c>
      <x:c r="L24" s="21" t="str">
        <x:v>Manufacturer-published viscometrics</x:v>
      </x:c>
      <x:c r="M24" s="21" t="str">
        <x:v>https://cdn.shopify.com/s/files/1/0018/3671/2013/files/RFF_TDS_081120.pdf?v=1679586351</x:v>
      </x:c>
      <x:c r="N24" s="64"/>
      <x:c r="O24" s="64"/>
      <x:c r="P24" s="64"/>
      <x:c r="Q24" s="64"/>
      <x:c r="R24" s="64"/>
      <x:c r="S24" s="64"/>
      <x:c r="T24" s="64"/>
      <x:c r="U24" s="64"/>
      <x:c r="V24" s="64"/>
      <x:c r="W24" s="64"/>
      <x:c r="X24" s="64"/>
      <x:c r="Y24" s="64"/>
      <x:c r="Z24" s="64"/>
      <x:c r="AA24" s="64"/>
      <x:c r="AB24" s="64"/>
    </x:row>
    <x:row r="25" ht="19" customHeight="1">
      <x:c r="A25" s="21" t="n">
        <x:v>18</x:v>
      </x:c>
      <x:c r="B25" s="21" t="str">
        <x:v>Motorex — Racing Shock Oil</x:v>
      </x:c>
      <x:c r="C25" s="21" t="str">
        <x:v>Shock</x:v>
      </x:c>
      <x:c r="D25" s="21" t="str">
        <x:v>Unspecified</x:v>
      </x:c>
      <x:c r="E25" s="23" t="n">
        <x:v>14.8</x:v>
      </x:c>
      <x:c r="F25" s="21" t="str">
        <x:v>Published measured</x:v>
      </x:c>
      <x:c r="G25" s="23" t="n">
        <x:v>4.7</x:v>
      </x:c>
      <x:c r="H25" s="21" t="str">
        <x:v>Published measured</x:v>
      </x:c>
      <x:c r="I25" s="25" t="n">
        <x:v>272</x:v>
      </x:c>
      <x:c r="J25" s="21" t="str">
        <x:v>Published</x:v>
      </x:c>
      <x:c r="K25" s="21" t="str">
        <x:v>Not stated</x:v>
      </x:c>
      <x:c r="L25" s="21" t="str">
        <x:v>Manufacturer-published viscometrics</x:v>
      </x:c>
      <x:c r="M25" s="21" t="str">
        <x:v>https://motorex.com/Pdf/TI/Motorex/Gabel-Daempferoel/RACING-SHOCK-OIL/RACING-SHOCK-OIL_1016822_EN_20260116-111219.pdf</x:v>
      </x:c>
      <x:c r="N25" s="64"/>
      <x:c r="O25" s="64"/>
      <x:c r="P25" s="64"/>
      <x:c r="Q25" s="64"/>
      <x:c r="R25" s="64"/>
      <x:c r="S25" s="64"/>
      <x:c r="T25" s="64"/>
      <x:c r="U25" s="64"/>
      <x:c r="V25" s="64"/>
      <x:c r="W25" s="64"/>
      <x:c r="X25" s="64"/>
      <x:c r="Y25" s="64"/>
      <x:c r="Z25" s="64"/>
      <x:c r="AA25" s="64"/>
      <x:c r="AB25" s="64"/>
    </x:row>
    <x:row r="26" ht="19" customHeight="1">
      <x:c r="A26" s="21" t="n">
        <x:v>19</x:v>
      </x:c>
      <x:c r="B26" s="21" t="str">
        <x:v>Torco — RFF Racing Fork Fluid 7</x:v>
      </x:c>
      <x:c r="C26" s="21" t="str">
        <x:v>Fork</x:v>
      </x:c>
      <x:c r="D26" s="21" t="str">
        <x:v>7</x:v>
      </x:c>
      <x:c r="E26" s="23" t="n">
        <x:v>19.98</x:v>
      </x:c>
      <x:c r="F26" s="21" t="str">
        <x:v>Published measured</x:v>
      </x:c>
      <x:c r="G26" s="23" t="n">
        <x:v>5.7</x:v>
      </x:c>
      <x:c r="H26" s="21" t="str">
        <x:v>Published measured</x:v>
      </x:c>
      <x:c r="I26" s="25" t="n">
        <x:v>257</x:v>
      </x:c>
      <x:c r="J26" s="21" t="str">
        <x:v>Published</x:v>
      </x:c>
      <x:c r="K26" s="21" t="str">
        <x:v>Synthetic blend</x:v>
      </x:c>
      <x:c r="L26" s="21" t="str">
        <x:v>Manufacturer-published viscometrics</x:v>
      </x:c>
      <x:c r="M26" s="21" t="str">
        <x:v>https://cdn.shopify.com/s/files/1/0018/3671/2013/files/RFF_TDS_081120.pdf?v=1679586351</x:v>
      </x:c>
      <x:c r="N26" s="64"/>
      <x:c r="O26" s="64"/>
      <x:c r="P26" s="64"/>
      <x:c r="Q26" s="64"/>
      <x:c r="R26" s="64"/>
      <x:c r="S26" s="64"/>
      <x:c r="T26" s="64"/>
      <x:c r="U26" s="64"/>
      <x:c r="V26" s="64"/>
      <x:c r="W26" s="64"/>
      <x:c r="X26" s="64"/>
      <x:c r="Y26" s="64"/>
      <x:c r="Z26" s="64"/>
      <x:c r="AA26" s="64"/>
      <x:c r="AB26" s="64"/>
    </x:row>
    <x:row r="27" ht="19" customHeight="1">
      <x:c r="A27" s="21" t="n">
        <x:v>20</x:v>
      </x:c>
      <x:c r="B27" s="21" t="str">
        <x:v>Torco — RFF Racing Fork Fluid 15</x:v>
      </x:c>
      <x:c r="C27" s="21" t="str">
        <x:v>Fork</x:v>
      </x:c>
      <x:c r="D27" s="21" t="str">
        <x:v>15</x:v>
      </x:c>
      <x:c r="E27" s="23" t="n">
        <x:v>43.44</x:v>
      </x:c>
      <x:c r="F27" s="21" t="str">
        <x:v>Published measured</x:v>
      </x:c>
      <x:c r="G27" s="23" t="n">
        <x:v>10.76</x:v>
      </x:c>
      <x:c r="H27" s="21" t="str">
        <x:v>Published measured</x:v>
      </x:c>
      <x:c r="I27" s="25" t="n">
        <x:v>250</x:v>
      </x:c>
      <x:c r="J27" s="21" t="str">
        <x:v>Published</x:v>
      </x:c>
      <x:c r="K27" s="21" t="str">
        <x:v>Synthetic blend</x:v>
      </x:c>
      <x:c r="L27" s="21" t="str">
        <x:v>Manufacturer-published viscometrics</x:v>
      </x:c>
      <x:c r="M27" s="21" t="str">
        <x:v>https://cdn.shopify.com/s/files/1/0018/3671/2013/files/RFF_TDS_081120.pdf?v=1679586351</x:v>
      </x:c>
      <x:c r="N27" s="64"/>
      <x:c r="O27" s="64"/>
      <x:c r="P27" s="64"/>
      <x:c r="Q27" s="64"/>
      <x:c r="R27" s="64"/>
      <x:c r="S27" s="64"/>
      <x:c r="T27" s="64"/>
      <x:c r="U27" s="64"/>
      <x:c r="V27" s="64"/>
      <x:c r="W27" s="64"/>
      <x:c r="X27" s="64"/>
      <x:c r="Y27" s="64"/>
      <x:c r="Z27" s="64"/>
      <x:c r="AA27" s="64"/>
      <x:c r="AB27" s="64"/>
    </x:row>
    <x:row r="28" ht="19" customHeight="1">
      <x:c r="A28" s="21" t="n">
        <x:v>21</x:v>
      </x:c>
      <x:c r="B28" s="21" t="str">
        <x:v>Torco — RFF Racing Fork Fluid 10</x:v>
      </x:c>
      <x:c r="C28" s="21" t="str">
        <x:v>Fork</x:v>
      </x:c>
      <x:c r="D28" s="21" t="str">
        <x:v>10</x:v>
      </x:c>
      <x:c r="E28" s="23" t="n">
        <x:v>32.2</x:v>
      </x:c>
      <x:c r="F28" s="21" t="str">
        <x:v>Published measured</x:v>
      </x:c>
      <x:c r="G28" s="23" t="n">
        <x:v>8.4</x:v>
      </x:c>
      <x:c r="H28" s="21" t="str">
        <x:v>Published measured</x:v>
      </x:c>
      <x:c r="I28" s="25" t="n">
        <x:v>247</x:v>
      </x:c>
      <x:c r="J28" s="21" t="str">
        <x:v>Published</x:v>
      </x:c>
      <x:c r="K28" s="21" t="str">
        <x:v>Synthetic blend</x:v>
      </x:c>
      <x:c r="L28" s="21" t="str">
        <x:v>Manufacturer-published viscometrics</x:v>
      </x:c>
      <x:c r="M28" s="21" t="str">
        <x:v>https://cdn.shopify.com/s/files/1/0018/3671/2013/files/RFF_TDS_081120.pdf?v=1679586351</x:v>
      </x:c>
      <x:c r="N28" s="64"/>
      <x:c r="O28" s="64"/>
      <x:c r="P28" s="64"/>
      <x:c r="Q28" s="64"/>
      <x:c r="R28" s="64"/>
      <x:c r="S28" s="64"/>
      <x:c r="T28" s="64"/>
      <x:c r="U28" s="64"/>
      <x:c r="V28" s="64"/>
      <x:c r="W28" s="64"/>
      <x:c r="X28" s="64"/>
      <x:c r="Y28" s="64"/>
      <x:c r="Z28" s="64"/>
      <x:c r="AA28" s="64"/>
      <x:c r="AB28" s="64"/>
    </x:row>
    <x:row r="29" ht="19" customHeight="1">
      <x:c r="A29" s="21" t="n">
        <x:v>22</x:v>
      </x:c>
      <x:c r="B29" s="21" t="str">
        <x:v>AMSOIL — Shock Therapy Suspension Fluid #5 Light</x:v>
      </x:c>
      <x:c r="C29" s="21" t="str">
        <x:v>Both</x:v>
      </x:c>
      <x:c r="D29" s="21" t="str">
        <x:v>#5 Light</x:v>
      </x:c>
      <x:c r="E29" s="23" t="n">
        <x:v>15.9</x:v>
      </x:c>
      <x:c r="F29" s="21" t="str">
        <x:v>Published measured</x:v>
      </x:c>
      <x:c r="G29" s="23" t="n">
        <x:v>4.4</x:v>
      </x:c>
      <x:c r="H29" s="21" t="str">
        <x:v>Published measured</x:v>
      </x:c>
      <x:c r="I29" s="25" t="n">
        <x:v>209</x:v>
      </x:c>
      <x:c r="J29" s="21" t="str">
        <x:v>Published</x:v>
      </x:c>
      <x:c r="K29" s="21" t="str">
        <x:v>Synthetic</x:v>
      </x:c>
      <x:c r="L29" s="21" t="str">
        <x:v>Manufacturer-published viscometrics</x:v>
      </x:c>
      <x:c r="M29" s="21" t="str">
        <x:v>https://www.amsoil.com/lit/databulletins/g1663.pdf</x:v>
      </x:c>
      <x:c r="N29" s="64"/>
      <x:c r="O29" s="64"/>
      <x:c r="P29" s="64"/>
      <x:c r="Q29" s="64"/>
      <x:c r="R29" s="64"/>
      <x:c r="S29" s="64"/>
      <x:c r="T29" s="64"/>
      <x:c r="U29" s="64"/>
      <x:c r="V29" s="64"/>
      <x:c r="W29" s="64"/>
      <x:c r="X29" s="64"/>
      <x:c r="Y29" s="64"/>
      <x:c r="Z29" s="64"/>
      <x:c r="AA29" s="64"/>
      <x:c r="AB29" s="64"/>
    </x:row>
    <x:row r="30" ht="19" customHeight="1">
      <x:c r="A30" s="21" t="n">
        <x:v>23</x:v>
      </x:c>
      <x:c r="B30" s="21" t="str">
        <x:v>AMSOIL — Shock Therapy Suspension Fluid #10 Medium</x:v>
      </x:c>
      <x:c r="C30" s="21" t="str">
        <x:v>Both</x:v>
      </x:c>
      <x:c r="D30" s="21" t="str">
        <x:v>#10 Medium</x:v>
      </x:c>
      <x:c r="E30" s="23" t="n">
        <x:v>31.8</x:v>
      </x:c>
      <x:c r="F30" s="21" t="str">
        <x:v>Published measured</x:v>
      </x:c>
      <x:c r="G30" s="23" t="n">
        <x:v>7.3</x:v>
      </x:c>
      <x:c r="H30" s="21" t="str">
        <x:v>Published measured</x:v>
      </x:c>
      <x:c r="I30" s="25" t="n">
        <x:v>206</x:v>
      </x:c>
      <x:c r="J30" s="21" t="str">
        <x:v>Published</x:v>
      </x:c>
      <x:c r="K30" s="21" t="str">
        <x:v>Synthetic</x:v>
      </x:c>
      <x:c r="L30" s="21" t="str">
        <x:v>Manufacturer-published viscometrics</x:v>
      </x:c>
      <x:c r="M30" s="21" t="str">
        <x:v>https://www.amsoil.com/lit/databulletins/g1663.pdf</x:v>
      </x:c>
      <x:c r="N30" s="64"/>
      <x:c r="O30" s="64"/>
      <x:c r="P30" s="64"/>
      <x:c r="Q30" s="64"/>
      <x:c r="R30" s="64"/>
      <x:c r="S30" s="64"/>
      <x:c r="T30" s="64"/>
      <x:c r="U30" s="64"/>
      <x:c r="V30" s="64"/>
      <x:c r="W30" s="64"/>
      <x:c r="X30" s="64"/>
      <x:c r="Y30" s="64"/>
      <x:c r="Z30" s="64"/>
      <x:c r="AA30" s="64"/>
      <x:c r="AB30" s="64"/>
    </x:row>
    <x:row r="31" ht="19" customHeight="1">
      <x:c r="A31" s="21" t="n">
        <x:v>24</x:v>
      </x:c>
      <x:c r="B31" s="21" t="str">
        <x:v>Maxima — Racing Fork Fluid 5WT</x:v>
      </x:c>
      <x:c r="C31" s="21" t="str">
        <x:v>Fork</x:v>
      </x:c>
      <x:c r="D31" s="21" t="str">
        <x:v>5WT</x:v>
      </x:c>
      <x:c r="E31" s="23" t="n">
        <x:v>16.2</x:v>
      </x:c>
      <x:c r="F31" s="21" t="str">
        <x:v>Published measured</x:v>
      </x:c>
      <x:c r="G31" s="23" t="n">
        <x:v>4.4</x:v>
      </x:c>
      <x:c r="H31" s="21" t="str">
        <x:v>Published measured</x:v>
      </x:c>
      <x:c r="I31" s="25" t="n">
        <x:v>201</x:v>
      </x:c>
      <x:c r="J31" s="21" t="str">
        <x:v>Published</x:v>
      </x:c>
      <x:c r="K31" s="21" t="str">
        <x:v>Mineral</x:v>
      </x:c>
      <x:c r="L31" s="21" t="str">
        <x:v>Manufacturer TDS hosted by authorised distributor</x:v>
      </x:c>
      <x:c r="M31" s="21" t="str">
        <x:v>https://www.lustyindustries.com/documents/Tech%20Support/Maxima%20Tech%20Sheet/Racing%20Fork%20Fluid%20TDS.pdf?u=1ZBBAq</x:v>
      </x:c>
      <x:c r="N31" s="64"/>
      <x:c r="O31" s="64"/>
      <x:c r="P31" s="64"/>
      <x:c r="Q31" s="64"/>
      <x:c r="R31" s="64"/>
      <x:c r="S31" s="64"/>
      <x:c r="T31" s="64"/>
      <x:c r="U31" s="64"/>
      <x:c r="V31" s="64"/>
      <x:c r="W31" s="64"/>
      <x:c r="X31" s="64"/>
      <x:c r="Y31" s="64"/>
      <x:c r="Z31" s="64"/>
      <x:c r="AA31" s="64"/>
      <x:c r="AB31" s="64"/>
    </x:row>
    <x:row r="32" ht="19" customHeight="1">
      <x:c r="A32" s="21" t="n">
        <x:v>25</x:v>
      </x:c>
      <x:c r="B32" s="21" t="str">
        <x:v>Penrite — MC Fork Oil 5</x:v>
      </x:c>
      <x:c r="C32" s="21" t="str">
        <x:v>Fork</x:v>
      </x:c>
      <x:c r="D32" s="21" t="str">
        <x:v>5</x:v>
      </x:c>
      <x:c r="E32" s="23" t="n">
        <x:v>20</x:v>
      </x:c>
      <x:c r="F32" s="21" t="str">
        <x:v>Published measured</x:v>
      </x:c>
      <x:c r="G32" s="23" t="n">
        <x:v>5</x:v>
      </x:c>
      <x:c r="H32" s="21" t="str">
        <x:v>Published measured</x:v>
      </x:c>
      <x:c r="I32" s="25" t="n">
        <x:v>193</x:v>
      </x:c>
      <x:c r="J32" s="21" t="str">
        <x:v>Published</x:v>
      </x:c>
      <x:c r="K32" s="21" t="str">
        <x:v>Full synthetic</x:v>
      </x:c>
      <x:c r="L32" s="21" t="str">
        <x:v>Manufacturer-published viscometrics</x:v>
      </x:c>
      <x:c r="M32" s="21" t="str">
        <x:v>https://penriteoil.com.au/assets/pis_pdfs/MC%20FORK%20OIL%20JULY%202017.pdf</x:v>
      </x:c>
      <x:c r="N32" s="64"/>
      <x:c r="O32" s="64"/>
      <x:c r="P32" s="64"/>
      <x:c r="Q32" s="64"/>
      <x:c r="R32" s="64"/>
      <x:c r="S32" s="64"/>
      <x:c r="T32" s="64"/>
      <x:c r="U32" s="64"/>
      <x:c r="V32" s="64"/>
      <x:c r="W32" s="64"/>
      <x:c r="X32" s="64"/>
      <x:c r="Y32" s="64"/>
      <x:c r="Z32" s="64"/>
      <x:c r="AA32" s="64"/>
      <x:c r="AB32" s="64"/>
    </x:row>
    <x:row r="33" ht="19" customHeight="1">
      <x:c r="A33" s="21" t="n">
        <x:v>26</x:v>
      </x:c>
      <x:c r="B33" s="21" t="str">
        <x:v>Maxima — Racing Fork Fluid 10WT</x:v>
      </x:c>
      <x:c r="C33" s="21" t="str">
        <x:v>Fork</x:v>
      </x:c>
      <x:c r="D33" s="21" t="str">
        <x:v>10WT</x:v>
      </x:c>
      <x:c r="E33" s="23" t="n">
        <x:v>37.4</x:v>
      </x:c>
      <x:c r="F33" s="21" t="str">
        <x:v>Published measured</x:v>
      </x:c>
      <x:c r="G33" s="23" t="n">
        <x:v>7.7</x:v>
      </x:c>
      <x:c r="H33" s="21" t="str">
        <x:v>Published measured</x:v>
      </x:c>
      <x:c r="I33" s="25" t="n">
        <x:v>182</x:v>
      </x:c>
      <x:c r="J33" s="21" t="str">
        <x:v>Published</x:v>
      </x:c>
      <x:c r="K33" s="21" t="str">
        <x:v>Mineral</x:v>
      </x:c>
      <x:c r="L33" s="21" t="str">
        <x:v>Manufacturer TDS hosted by authorised distributor</x:v>
      </x:c>
      <x:c r="M33" s="21" t="str">
        <x:v>https://www.lustyindustries.com/documents/Tech%20Support/Maxima%20Tech%20Sheet/Racing%20Fork%20Fluid%20TDS.pdf?u=1ZBBAq</x:v>
      </x:c>
      <x:c r="N33" s="64"/>
      <x:c r="O33" s="64"/>
      <x:c r="P33" s="64"/>
      <x:c r="Q33" s="64"/>
      <x:c r="R33" s="64"/>
      <x:c r="S33" s="64"/>
      <x:c r="T33" s="64"/>
      <x:c r="U33" s="64"/>
      <x:c r="V33" s="64"/>
      <x:c r="W33" s="64"/>
      <x:c r="X33" s="64"/>
      <x:c r="Y33" s="64"/>
      <x:c r="Z33" s="64"/>
      <x:c r="AA33" s="64"/>
      <x:c r="AB33" s="64"/>
    </x:row>
    <x:row r="34" ht="19" customHeight="1">
      <x:c r="A34" s="21" t="n">
        <x:v>27</x:v>
      </x:c>
      <x:c r="B34" s="21" t="str">
        <x:v>Putoline — HPX R 7.5W</x:v>
      </x:c>
      <x:c r="C34" s="21" t="str">
        <x:v>Fork</x:v>
      </x:c>
      <x:c r="D34" s="21" t="str">
        <x:v>7.5W</x:v>
      </x:c>
      <x:c r="E34" s="23" t="n">
        <x:v>29.4</x:v>
      </x:c>
      <x:c r="F34" s="21" t="str">
        <x:v>Published measured</x:v>
      </x:c>
      <x:c r="G34" s="23" t="n">
        <x:v>6.46</x:v>
      </x:c>
      <x:c r="H34" s="21" t="str">
        <x:v>Published measured</x:v>
      </x:c>
      <x:c r="I34" s="25" t="n">
        <x:v>182</x:v>
      </x:c>
      <x:c r="J34" s="21" t="str">
        <x:v>Published</x:v>
      </x:c>
      <x:c r="K34" s="21" t="str">
        <x:v>Synthetic</x:v>
      </x:c>
      <x:c r="L34" s="21" t="str">
        <x:v>Manufacturer-published viscometrics</x:v>
      </x:c>
      <x:c r="M34" s="21" t="str">
        <x:v>https://www.putoline.com/en/hpx-r-75w-12-x-1-l-bottle-526/</x:v>
      </x:c>
      <x:c r="N34" s="64"/>
      <x:c r="O34" s="64"/>
      <x:c r="P34" s="64"/>
      <x:c r="Q34" s="64"/>
      <x:c r="R34" s="64"/>
      <x:c r="S34" s="64"/>
      <x:c r="T34" s="64"/>
      <x:c r="U34" s="64"/>
      <x:c r="V34" s="64"/>
      <x:c r="W34" s="64"/>
      <x:c r="X34" s="64"/>
      <x:c r="Y34" s="64"/>
      <x:c r="Z34" s="64"/>
      <x:c r="AA34" s="64"/>
      <x:c r="AB34" s="64"/>
    </x:row>
    <x:row r="35" ht="19" customHeight="1">
      <x:c r="A35" s="21" t="n">
        <x:v>28</x:v>
      </x:c>
      <x:c r="B35" s="21" t="str">
        <x:v>Putoline — HPX R 4W</x:v>
      </x:c>
      <x:c r="C35" s="21" t="str">
        <x:v>Fork</x:v>
      </x:c>
      <x:c r="D35" s="21" t="str">
        <x:v>4W</x:v>
      </x:c>
      <x:c r="E35" s="23" t="n">
        <x:v>16.5</x:v>
      </x:c>
      <x:c r="F35" s="21" t="str">
        <x:v>Published measured</x:v>
      </x:c>
      <x:c r="G35" s="23" t="n">
        <x:v>4.27</x:v>
      </x:c>
      <x:c r="H35" s="21" t="str">
        <x:v>Published measured</x:v>
      </x:c>
      <x:c r="I35" s="25" t="n">
        <x:v>178</x:v>
      </x:c>
      <x:c r="J35" s="21" t="str">
        <x:v>Published</x:v>
      </x:c>
      <x:c r="K35" s="21" t="str">
        <x:v>Synthetic</x:v>
      </x:c>
      <x:c r="L35" s="21" t="str">
        <x:v>Manufacturer-published viscometrics</x:v>
      </x:c>
      <x:c r="M35" s="21" t="str">
        <x:v>https://www.putoline.com/en/hpx-r-4w-12-x-1-l-bottle-1003/</x:v>
      </x:c>
      <x:c r="N35" s="64"/>
      <x:c r="O35" s="64"/>
      <x:c r="P35" s="64"/>
      <x:c r="Q35" s="64"/>
      <x:c r="R35" s="64"/>
      <x:c r="S35" s="64"/>
      <x:c r="T35" s="64"/>
      <x:c r="U35" s="64"/>
      <x:c r="V35" s="64"/>
      <x:c r="W35" s="64"/>
      <x:c r="X35" s="64"/>
      <x:c r="Y35" s="64"/>
      <x:c r="Z35" s="64"/>
      <x:c r="AA35" s="64"/>
      <x:c r="AB35" s="64"/>
    </x:row>
    <x:row r="36" ht="19" customHeight="1">
      <x:c r="A36" s="21" t="n">
        <x:v>29</x:v>
      </x:c>
      <x:c r="B36" s="21" t="str">
        <x:v>Putoline — HPX R 20W</x:v>
      </x:c>
      <x:c r="C36" s="21" t="str">
        <x:v>Fork</x:v>
      </x:c>
      <x:c r="D36" s="21" t="str">
        <x:v>20W</x:v>
      </x:c>
      <x:c r="E36" s="23" t="n">
        <x:v>65</x:v>
      </x:c>
      <x:c r="F36" s="21" t="str">
        <x:v>Published measured</x:v>
      </x:c>
      <x:c r="G36" s="23" t="n">
        <x:v>11.7</x:v>
      </x:c>
      <x:c r="H36" s="21" t="str">
        <x:v>Published measured</x:v>
      </x:c>
      <x:c r="I36" s="25" t="n">
        <x:v>178</x:v>
      </x:c>
      <x:c r="J36" s="21" t="str">
        <x:v>Published</x:v>
      </x:c>
      <x:c r="K36" s="21" t="str">
        <x:v>Synthetic</x:v>
      </x:c>
      <x:c r="L36" s="21" t="str">
        <x:v>Manufacturer-published viscometrics</x:v>
      </x:c>
      <x:c r="M36" s="21" t="str">
        <x:v>https://www.putoline.com/en/hpx-r-20w-12-x-1-l-bottle-523/</x:v>
      </x:c>
      <x:c r="N36" s="64"/>
      <x:c r="O36" s="64"/>
      <x:c r="P36" s="64"/>
      <x:c r="Q36" s="64"/>
      <x:c r="R36" s="64"/>
      <x:c r="S36" s="64"/>
      <x:c r="T36" s="64"/>
      <x:c r="U36" s="64"/>
      <x:c r="V36" s="64"/>
      <x:c r="W36" s="64"/>
      <x:c r="X36" s="64"/>
      <x:c r="Y36" s="64"/>
      <x:c r="Z36" s="64"/>
      <x:c r="AA36" s="64"/>
      <x:c r="AB36" s="64"/>
    </x:row>
    <x:row r="37" ht="19" customHeight="1">
      <x:c r="A37" s="21" t="n">
        <x:v>30</x:v>
      </x:c>
      <x:c r="B37" s="21" t="str">
        <x:v>Penrite — MC Fork Oil 10</x:v>
      </x:c>
      <x:c r="C37" s="21" t="str">
        <x:v>Fork</x:v>
      </x:c>
      <x:c r="D37" s="21" t="str">
        <x:v>10</x:v>
      </x:c>
      <x:c r="E37" s="23" t="n">
        <x:v>37</x:v>
      </x:c>
      <x:c r="F37" s="21" t="str">
        <x:v>Published measured</x:v>
      </x:c>
      <x:c r="G37" s="23" t="n">
        <x:v>7.5</x:v>
      </x:c>
      <x:c r="H37" s="21" t="str">
        <x:v>Published measured</x:v>
      </x:c>
      <x:c r="I37" s="25" t="n">
        <x:v>174</x:v>
      </x:c>
      <x:c r="J37" s="21" t="str">
        <x:v>Published</x:v>
      </x:c>
      <x:c r="K37" s="21" t="str">
        <x:v>Full synthetic</x:v>
      </x:c>
      <x:c r="L37" s="21" t="str">
        <x:v>Manufacturer-published viscometrics</x:v>
      </x:c>
      <x:c r="M37" s="21" t="str">
        <x:v>https://penriteoil.com.au/assets/pis_pdfs/MC%20FORK%20OIL%20JULY%202017.pdf</x:v>
      </x:c>
      <x:c r="N37" s="64"/>
      <x:c r="O37" s="64"/>
      <x:c r="P37" s="64"/>
      <x:c r="Q37" s="64"/>
      <x:c r="R37" s="64"/>
      <x:c r="S37" s="64"/>
      <x:c r="T37" s="64"/>
      <x:c r="U37" s="64"/>
      <x:c r="V37" s="64"/>
      <x:c r="W37" s="64"/>
      <x:c r="X37" s="64"/>
      <x:c r="Y37" s="64"/>
      <x:c r="Z37" s="64"/>
      <x:c r="AA37" s="64"/>
      <x:c r="AB37" s="64"/>
    </x:row>
    <x:row r="38" ht="19" customHeight="1">
      <x:c r="A38" s="21" t="n">
        <x:v>31</x:v>
      </x:c>
      <x:c r="B38" s="21" t="str">
        <x:v>Penrite — MC Fork Oil 15</x:v>
      </x:c>
      <x:c r="C38" s="21" t="str">
        <x:v>Fork</x:v>
      </x:c>
      <x:c r="D38" s="21" t="str">
        <x:v>15</x:v>
      </x:c>
      <x:c r="E38" s="23" t="n">
        <x:v>47</x:v>
      </x:c>
      <x:c r="F38" s="21" t="str">
        <x:v>Published measured</x:v>
      </x:c>
      <x:c r="G38" s="23" t="n">
        <x:v>8.9</x:v>
      </x:c>
      <x:c r="H38" s="21" t="str">
        <x:v>Published measured</x:v>
      </x:c>
      <x:c r="I38" s="25" t="n">
        <x:v>173</x:v>
      </x:c>
      <x:c r="J38" s="21" t="str">
        <x:v>Published</x:v>
      </x:c>
      <x:c r="K38" s="21" t="str">
        <x:v>Full synthetic</x:v>
      </x:c>
      <x:c r="L38" s="21" t="str">
        <x:v>Manufacturer-published viscometrics</x:v>
      </x:c>
      <x:c r="M38" s="21" t="str">
        <x:v>https://penriteoil.com.au/assets/pis_pdfs/MC%20FORK%20OIL%20JULY%202017.pdf</x:v>
      </x:c>
      <x:c r="N38" s="64"/>
      <x:c r="O38" s="64"/>
      <x:c r="P38" s="64"/>
      <x:c r="Q38" s="64"/>
      <x:c r="R38" s="64"/>
      <x:c r="S38" s="64"/>
      <x:c r="T38" s="64"/>
      <x:c r="U38" s="64"/>
      <x:c r="V38" s="64"/>
      <x:c r="W38" s="64"/>
      <x:c r="X38" s="64"/>
      <x:c r="Y38" s="64"/>
      <x:c r="Z38" s="64"/>
      <x:c r="AA38" s="64"/>
      <x:c r="AB38" s="64"/>
    </x:row>
    <x:row r="39" ht="19" customHeight="1">
      <x:c r="A39" s="21" t="n">
        <x:v>32</x:v>
      </x:c>
      <x:c r="B39" s="21" t="str">
        <x:v>Putoline — HPX R 15W</x:v>
      </x:c>
      <x:c r="C39" s="21" t="str">
        <x:v>Fork</x:v>
      </x:c>
      <x:c r="D39" s="21" t="str">
        <x:v>15W</x:v>
      </x:c>
      <x:c r="E39" s="23" t="n">
        <x:v>50</x:v>
      </x:c>
      <x:c r="F39" s="21" t="str">
        <x:v>Published measured</x:v>
      </x:c>
      <x:c r="G39" s="23" t="n">
        <x:v>9.3</x:v>
      </x:c>
      <x:c r="H39" s="21" t="str">
        <x:v>Published measured</x:v>
      </x:c>
      <x:c r="I39" s="25" t="n">
        <x:v>173</x:v>
      </x:c>
      <x:c r="J39" s="21" t="str">
        <x:v>Published</x:v>
      </x:c>
      <x:c r="K39" s="21" t="str">
        <x:v>Synthetic</x:v>
      </x:c>
      <x:c r="L39" s="21" t="str">
        <x:v>Manufacturer-published viscometrics</x:v>
      </x:c>
      <x:c r="M39" s="21" t="str">
        <x:v>https://www.putoline.com/en/hpx-r-15w-1-x-15-l-bag-in-box-1485/</x:v>
      </x:c>
      <x:c r="N39" s="64"/>
      <x:c r="O39" s="64"/>
      <x:c r="P39" s="64"/>
      <x:c r="Q39" s="64"/>
      <x:c r="R39" s="64"/>
      <x:c r="S39" s="64"/>
      <x:c r="T39" s="64"/>
      <x:c r="U39" s="64"/>
      <x:c r="V39" s="64"/>
      <x:c r="W39" s="64"/>
      <x:c r="X39" s="64"/>
      <x:c r="Y39" s="64"/>
      <x:c r="Z39" s="64"/>
      <x:c r="AA39" s="64"/>
      <x:c r="AB39" s="64"/>
    </x:row>
    <x:row r="40" ht="19" customHeight="1">
      <x:c r="A40" s="21" t="n">
        <x:v>33</x:v>
      </x:c>
      <x:c r="B40" s="21" t="str">
        <x:v>Putoline — HPX R 5W</x:v>
      </x:c>
      <x:c r="C40" s="21" t="str">
        <x:v>Fork</x:v>
      </x:c>
      <x:c r="D40" s="21" t="str">
        <x:v>5W</x:v>
      </x:c>
      <x:c r="E40" s="23" t="n">
        <x:v>21.7</x:v>
      </x:c>
      <x:c r="F40" s="21" t="str">
        <x:v>Published measured</x:v>
      </x:c>
      <x:c r="G40" s="23" t="n">
        <x:v>5.01</x:v>
      </x:c>
      <x:c r="H40" s="21" t="str">
        <x:v>Published measured</x:v>
      </x:c>
      <x:c r="I40" s="25" t="n">
        <x:v>168</x:v>
      </x:c>
      <x:c r="J40" s="21" t="str">
        <x:v>Published</x:v>
      </x:c>
      <x:c r="K40" s="21" t="str">
        <x:v>Synthetic</x:v>
      </x:c>
      <x:c r="L40" s="21" t="str">
        <x:v>Manufacturer-published viscometrics</x:v>
      </x:c>
      <x:c r="M40" s="21" t="str">
        <x:v>https://www.putoline.com/en/hpx-r-5w-12-x-1-l-bottle-525/</x:v>
      </x:c>
      <x:c r="N40" s="64"/>
      <x:c r="O40" s="64"/>
      <x:c r="P40" s="64"/>
      <x:c r="Q40" s="64"/>
      <x:c r="R40" s="64"/>
      <x:c r="S40" s="64"/>
      <x:c r="T40" s="64"/>
      <x:c r="U40" s="64"/>
      <x:c r="V40" s="64"/>
      <x:c r="W40" s="64"/>
      <x:c r="X40" s="64"/>
      <x:c r="Y40" s="64"/>
      <x:c r="Z40" s="64"/>
      <x:c r="AA40" s="64"/>
      <x:c r="AB40" s="64"/>
    </x:row>
    <x:row r="41" ht="19" customHeight="1">
      <x:c r="A41" s="21" t="n">
        <x:v>34</x:v>
      </x:c>
      <x:c r="B41" s="21" t="str">
        <x:v>Lucas Oil — Synthetic Fork Oil Extra Heavy 20WT</x:v>
      </x:c>
      <x:c r="C41" s="21" t="str">
        <x:v>Fork</x:v>
      </x:c>
      <x:c r="D41" s="21" t="str">
        <x:v>20WT</x:v>
      </x:c>
      <x:c r="E41" s="23" t="n">
        <x:v>77.5</x:v>
      </x:c>
      <x:c r="F41" s="21" t="str">
        <x:v>Published measured</x:v>
      </x:c>
      <x:c r="G41" s="23" t="n">
        <x:v>12.4</x:v>
      </x:c>
      <x:c r="H41" s="21" t="str">
        <x:v>Published measured</x:v>
      </x:c>
      <x:c r="I41" s="25" t="n">
        <x:v>161</x:v>
      </x:c>
      <x:c r="J41" s="21" t="str">
        <x:v>Published</x:v>
      </x:c>
      <x:c r="K41" s="21" t="str">
        <x:v>Synthetic</x:v>
      </x:c>
      <x:c r="L41" s="21" t="str">
        <x:v>Manufacturer-published viscometrics</x:v>
      </x:c>
      <x:c r="M41" s="21" t="str">
        <x:v>https://assets.lucasoil.com/catalogs/pdf/lucas_oil_tds_booklet.pdf</x:v>
      </x:c>
      <x:c r="N41" s="64"/>
      <x:c r="O41" s="64"/>
      <x:c r="P41" s="64"/>
      <x:c r="Q41" s="64"/>
      <x:c r="R41" s="64"/>
      <x:c r="S41" s="64"/>
      <x:c r="T41" s="64"/>
      <x:c r="U41" s="64"/>
      <x:c r="V41" s="64"/>
      <x:c r="W41" s="64"/>
      <x:c r="X41" s="64"/>
      <x:c r="Y41" s="64"/>
      <x:c r="Z41" s="64"/>
      <x:c r="AA41" s="64"/>
      <x:c r="AB41" s="64"/>
    </x:row>
    <x:row r="42" ht="19" customHeight="1">
      <x:c r="A42" s="21" t="n">
        <x:v>35</x:v>
      </x:c>
      <x:c r="B42" s="21" t="str">
        <x:v>Putoline — HPX R 10W</x:v>
      </x:c>
      <x:c r="C42" s="21" t="str">
        <x:v>Fork</x:v>
      </x:c>
      <x:c r="D42" s="21" t="str">
        <x:v>10W</x:v>
      </x:c>
      <x:c r="E42" s="23" t="n">
        <x:v>35</x:v>
      </x:c>
      <x:c r="F42" s="21" t="str">
        <x:v>Published measured</x:v>
      </x:c>
      <x:c r="G42" s="23" t="n">
        <x:v>6.7</x:v>
      </x:c>
      <x:c r="H42" s="21" t="str">
        <x:v>Published measured</x:v>
      </x:c>
      <x:c r="I42" s="25" t="n">
        <x:v>160</x:v>
      </x:c>
      <x:c r="J42" s="21" t="str">
        <x:v>Published</x:v>
      </x:c>
      <x:c r="K42" s="21" t="str">
        <x:v>Synthetic</x:v>
      </x:c>
      <x:c r="L42" s="21" t="str">
        <x:v>Manufacturer-published viscometrics</x:v>
      </x:c>
      <x:c r="M42" s="21" t="str">
        <x:v>https://www.putoline.com/en/hpx-r-10w-12-x-1-l-bottle-519/</x:v>
      </x:c>
      <x:c r="N42" s="64"/>
      <x:c r="O42" s="64"/>
      <x:c r="P42" s="64"/>
      <x:c r="Q42" s="64"/>
      <x:c r="R42" s="64"/>
      <x:c r="S42" s="64"/>
      <x:c r="T42" s="64"/>
      <x:c r="U42" s="64"/>
      <x:c r="V42" s="64"/>
      <x:c r="W42" s="64"/>
      <x:c r="X42" s="64"/>
      <x:c r="Y42" s="64"/>
      <x:c r="Z42" s="64"/>
      <x:c r="AA42" s="64"/>
      <x:c r="AB42" s="64"/>
    </x:row>
    <x:row r="43" ht="19" customHeight="1">
      <x:c r="A43" s="21" t="n">
        <x:v>36</x:v>
      </x:c>
      <x:c r="B43" s="21" t="str">
        <x:v>Maxima — Racing Fork Fluid 15WT</x:v>
      </x:c>
      <x:c r="C43" s="21" t="str">
        <x:v>Fork</x:v>
      </x:c>
      <x:c r="D43" s="21" t="str">
        <x:v>15WT</x:v>
      </x:c>
      <x:c r="E43" s="23" t="n">
        <x:v>47.1</x:v>
      </x:c>
      <x:c r="F43" s="21" t="str">
        <x:v>Published measured</x:v>
      </x:c>
      <x:c r="G43" s="23" t="n">
        <x:v>8.5</x:v>
      </x:c>
      <x:c r="H43" s="21" t="str">
        <x:v>Published measured</x:v>
      </x:c>
      <x:c r="I43" s="25" t="n">
        <x:v>159</x:v>
      </x:c>
      <x:c r="J43" s="21" t="str">
        <x:v>Published</x:v>
      </x:c>
      <x:c r="K43" s="21" t="str">
        <x:v>Mineral</x:v>
      </x:c>
      <x:c r="L43" s="21" t="str">
        <x:v>Manufacturer TDS hosted by authorised distributor</x:v>
      </x:c>
      <x:c r="M43" s="21" t="str">
        <x:v>https://www.lustyindustries.com/documents/Tech%20Support/Maxima%20Tech%20Sheet/Racing%20Fork%20Fluid%20TDS.pdf?u=1ZBBAq</x:v>
      </x:c>
      <x:c r="N43" s="64"/>
      <x:c r="O43" s="64"/>
      <x:c r="P43" s="64"/>
      <x:c r="Q43" s="64"/>
      <x:c r="R43" s="64"/>
      <x:c r="S43" s="64"/>
      <x:c r="T43" s="64"/>
      <x:c r="U43" s="64"/>
      <x:c r="V43" s="64"/>
      <x:c r="W43" s="64"/>
      <x:c r="X43" s="64"/>
      <x:c r="Y43" s="64"/>
      <x:c r="Z43" s="64"/>
      <x:c r="AA43" s="64"/>
      <x:c r="AB43" s="64"/>
    </x:row>
    <x:row r="44" ht="19" customHeight="1">
      <x:c r="A44" s="21" t="n">
        <x:v>37</x:v>
      </x:c>
      <x:c r="B44" s="21" t="str">
        <x:v>Putoline — Formula GP 5W</x:v>
      </x:c>
      <x:c r="C44" s="21" t="str">
        <x:v>Fork</x:v>
      </x:c>
      <x:c r="D44" s="21" t="str">
        <x:v>5W</x:v>
      </x:c>
      <x:c r="E44" s="23" t="n">
        <x:v>23.4</x:v>
      </x:c>
      <x:c r="F44" s="21" t="str">
        <x:v>Published measured</x:v>
      </x:c>
      <x:c r="G44" s="23" t="n">
        <x:v>5.11</x:v>
      </x:c>
      <x:c r="H44" s="21" t="str">
        <x:v>Published measured</x:v>
      </x:c>
      <x:c r="I44" s="25" t="n">
        <x:v>155</x:v>
      </x:c>
      <x:c r="J44" s="21" t="str">
        <x:v>Published</x:v>
      </x:c>
      <x:c r="K44" s="21" t="str">
        <x:v>Not stated</x:v>
      </x:c>
      <x:c r="L44" s="21" t="str">
        <x:v>Manufacturer-published viscometrics</x:v>
      </x:c>
      <x:c r="M44" s="21" t="str">
        <x:v>https://www.putoline.com/en/formula-gp-5w-12-x-1-l-bottle-484/</x:v>
      </x:c>
      <x:c r="N44" s="64"/>
      <x:c r="O44" s="64"/>
      <x:c r="P44" s="64"/>
      <x:c r="Q44" s="64"/>
      <x:c r="R44" s="64"/>
      <x:c r="S44" s="64"/>
      <x:c r="T44" s="64"/>
      <x:c r="U44" s="64"/>
      <x:c r="V44" s="64"/>
      <x:c r="W44" s="64"/>
      <x:c r="X44" s="64"/>
      <x:c r="Y44" s="64"/>
      <x:c r="Z44" s="64"/>
      <x:c r="AA44" s="64"/>
      <x:c r="AB44" s="64"/>
    </x:row>
    <x:row r="45" ht="19" customHeight="1">
      <x:c r="A45" s="21" t="n">
        <x:v>38</x:v>
      </x:c>
      <x:c r="B45" s="21" t="str">
        <x:v>Lucas Oil — Synthetic Fork Oil Heavy 15WT</x:v>
      </x:c>
      <x:c r="C45" s="21" t="str">
        <x:v>Fork</x:v>
      </x:c>
      <x:c r="D45" s="21" t="str">
        <x:v>15WT</x:v>
      </x:c>
      <x:c r="E45" s="23" t="n">
        <x:v>49.2</x:v>
      </x:c>
      <x:c r="F45" s="21" t="str">
        <x:v>Published measured</x:v>
      </x:c>
      <x:c r="G45" s="23" t="n">
        <x:v>8.6</x:v>
      </x:c>
      <x:c r="H45" s="21" t="str">
        <x:v>Published measured</x:v>
      </x:c>
      <x:c r="I45" s="25" t="n">
        <x:v>154</x:v>
      </x:c>
      <x:c r="J45" s="21" t="str">
        <x:v>Published</x:v>
      </x:c>
      <x:c r="K45" s="21" t="str">
        <x:v>Synthetic</x:v>
      </x:c>
      <x:c r="L45" s="21" t="str">
        <x:v>Manufacturer-published viscometrics</x:v>
      </x:c>
      <x:c r="M45" s="21" t="str">
        <x:v>https://assets.lucasoil.com/catalogs/pdf/lucas_oil_tds_booklet.pdf</x:v>
      </x:c>
      <x:c r="N45" s="64"/>
      <x:c r="O45" s="64"/>
      <x:c r="P45" s="64"/>
      <x:c r="Q45" s="64"/>
      <x:c r="R45" s="64"/>
      <x:c r="S45" s="64"/>
      <x:c r="T45" s="64"/>
      <x:c r="U45" s="64"/>
      <x:c r="V45" s="64"/>
      <x:c r="W45" s="64"/>
      <x:c r="X45" s="64"/>
      <x:c r="Y45" s="64"/>
      <x:c r="Z45" s="64"/>
      <x:c r="AA45" s="64"/>
      <x:c r="AB45" s="64"/>
    </x:row>
    <x:row r="46" ht="19" customHeight="1">
      <x:c r="A46" s="21" t="n">
        <x:v>39</x:v>
      </x:c>
      <x:c r="B46" s="21" t="str">
        <x:v>Lucas Oil — Synthetic Fork Oil Medium 10WT</x:v>
      </x:c>
      <x:c r="C46" s="21" t="str">
        <x:v>Fork</x:v>
      </x:c>
      <x:c r="D46" s="21" t="str">
        <x:v>10WT</x:v>
      </x:c>
      <x:c r="E46" s="23" t="n">
        <x:v>42</x:v>
      </x:c>
      <x:c r="F46" s="21" t="str">
        <x:v>Published measured</x:v>
      </x:c>
      <x:c r="G46" s="23" t="n">
        <x:v>7.6</x:v>
      </x:c>
      <x:c r="H46" s="21" t="str">
        <x:v>Published measured</x:v>
      </x:c>
      <x:c r="I46" s="25" t="n">
        <x:v>153</x:v>
      </x:c>
      <x:c r="J46" s="21" t="str">
        <x:v>Published</x:v>
      </x:c>
      <x:c r="K46" s="21" t="str">
        <x:v>Synthetic</x:v>
      </x:c>
      <x:c r="L46" s="21" t="str">
        <x:v>Manufacturer-published viscometrics</x:v>
      </x:c>
      <x:c r="M46" s="21" t="str">
        <x:v>https://assets.lucasoil.com/catalogs/pdf/lucas_oil_tds_booklet.pdf</x:v>
      </x:c>
      <x:c r="N46" s="64"/>
      <x:c r="O46" s="64"/>
      <x:c r="P46" s="64"/>
      <x:c r="Q46" s="64"/>
      <x:c r="R46" s="64"/>
      <x:c r="S46" s="64"/>
      <x:c r="T46" s="64"/>
      <x:c r="U46" s="64"/>
      <x:c r="V46" s="64"/>
      <x:c r="W46" s="64"/>
      <x:c r="X46" s="64"/>
      <x:c r="Y46" s="64"/>
      <x:c r="Z46" s="64"/>
      <x:c r="AA46" s="64"/>
      <x:c r="AB46" s="64"/>
    </x:row>
    <x:row r="47" ht="19" customHeight="1">
      <x:c r="A47" s="21" t="n">
        <x:v>40</x:v>
      </x:c>
      <x:c r="B47" s="21" t="str">
        <x:v>Putoline — Formula GP 10W</x:v>
      </x:c>
      <x:c r="C47" s="21" t="str">
        <x:v>Fork</x:v>
      </x:c>
      <x:c r="D47" s="21" t="str">
        <x:v>10W</x:v>
      </x:c>
      <x:c r="E47" s="23" t="n">
        <x:v>52.4</x:v>
      </x:c>
      <x:c r="F47" s="21" t="str">
        <x:v>Published measured</x:v>
      </x:c>
      <x:c r="G47" s="23" t="n">
        <x:v>8.96</x:v>
      </x:c>
      <x:c r="H47" s="21" t="str">
        <x:v>Published measured</x:v>
      </x:c>
      <x:c r="I47" s="25" t="n">
        <x:v>152</x:v>
      </x:c>
      <x:c r="J47" s="21" t="str">
        <x:v>Published</x:v>
      </x:c>
      <x:c r="K47" s="21" t="str">
        <x:v>Not stated</x:v>
      </x:c>
      <x:c r="L47" s="21" t="str">
        <x:v>Manufacturer-published viscometrics</x:v>
      </x:c>
      <x:c r="M47" s="21" t="str">
        <x:v>https://www.putoline.com/en/formula-gp-10w-12-x-1-l-bottle-480/</x:v>
      </x:c>
      <x:c r="N47" s="64"/>
      <x:c r="O47" s="64"/>
      <x:c r="P47" s="64"/>
      <x:c r="Q47" s="64"/>
      <x:c r="R47" s="64"/>
      <x:c r="S47" s="64"/>
      <x:c r="T47" s="64"/>
      <x:c r="U47" s="64"/>
      <x:c r="V47" s="64"/>
      <x:c r="W47" s="64"/>
      <x:c r="X47" s="64"/>
      <x:c r="Y47" s="64"/>
      <x:c r="Z47" s="64"/>
      <x:c r="AA47" s="64"/>
      <x:c r="AB47" s="64"/>
    </x:row>
    <x:row r="48" ht="19" customHeight="1">
      <x:c r="A48" s="21" t="n">
        <x:v>41</x:v>
      </x:c>
      <x:c r="B48" s="21" t="str">
        <x:v>Castrol — Fork Oil 5W</x:v>
      </x:c>
      <x:c r="C48" s="21" t="str">
        <x:v>Fork</x:v>
      </x:c>
      <x:c r="D48" s="21" t="str">
        <x:v>5W</x:v>
      </x:c>
      <x:c r="E48" s="23" t="n">
        <x:v>15</x:v>
      </x:c>
      <x:c r="F48" s="21" t="str">
        <x:v>Published measured</x:v>
      </x:c>
      <x:c r="G48" s="23" t="n">
        <x:v>3.74</x:v>
      </x:c>
      <x:c r="H48" s="21" t="str">
        <x:v>Published measured</x:v>
      </x:c>
      <x:c r="I48" s="25" t="n">
        <x:v>150</x:v>
      </x:c>
      <x:c r="J48" s="21" t="str">
        <x:v>Published minimum</x:v>
      </x:c>
      <x:c r="K48" s="21" t="str">
        <x:v>Mineral</x:v>
      </x:c>
      <x:c r="L48" s="21" t="str">
        <x:v>Manufacturer-published viscometrics</x:v>
      </x:c>
      <x:c r="M48" s="21" t="str">
        <x:v>https://msdspds.castrol.com/bpglis/FusionPDS.nsf/Files/217C940308AA30EE80257D1400831D07/%24File/FORK%20OILS%20_2013_10.pdf</x:v>
      </x:c>
      <x:c r="N48" s="64"/>
      <x:c r="O48" s="64"/>
      <x:c r="P48" s="64"/>
      <x:c r="Q48" s="64"/>
      <x:c r="R48" s="64"/>
      <x:c r="S48" s="64"/>
      <x:c r="T48" s="64"/>
      <x:c r="U48" s="64"/>
      <x:c r="V48" s="64"/>
      <x:c r="W48" s="64"/>
      <x:c r="X48" s="64"/>
      <x:c r="Y48" s="64"/>
      <x:c r="Z48" s="64"/>
      <x:c r="AA48" s="64"/>
      <x:c r="AB48" s="64"/>
    </x:row>
    <x:row r="49" ht="19" customHeight="1">
      <x:c r="A49" s="21" t="n">
        <x:v>42</x:v>
      </x:c>
      <x:c r="B49" s="21" t="str">
        <x:v>Castrol — Synthetic Fork Oil 5W</x:v>
      </x:c>
      <x:c r="C49" s="21" t="str">
        <x:v>Fork</x:v>
      </x:c>
      <x:c r="D49" s="21" t="str">
        <x:v>5W</x:v>
      </x:c>
      <x:c r="E49" s="23" t="n">
        <x:v>28.1</x:v>
      </x:c>
      <x:c r="F49" s="21" t="str">
        <x:v>Published measured</x:v>
      </x:c>
      <x:c r="G49" s="23" t="n">
        <x:v>5.7</x:v>
      </x:c>
      <x:c r="H49" s="21" t="str">
        <x:v>Published measured</x:v>
      </x:c>
      <x:c r="I49" s="25" t="n">
        <x:v>150</x:v>
      </x:c>
      <x:c r="J49" s="21" t="str">
        <x:v>Published</x:v>
      </x:c>
      <x:c r="K49" s="21" t="str">
        <x:v>Full synthetic</x:v>
      </x:c>
      <x:c r="L49" s="21" t="str">
        <x:v>Manufacturer-published viscometrics</x:v>
      </x:c>
      <x:c r="M49" s="21" t="str">
        <x:v>https://msdspds.castrol.com/bpglis/FusionPDS.nsf/Files/DC6A5F0947E03B9980258D7A00306FFE/%24File/WEPP-DQ7K5M.pdf</x:v>
      </x:c>
      <x:c r="N49" s="64"/>
      <x:c r="O49" s="64"/>
      <x:c r="P49" s="64"/>
      <x:c r="Q49" s="64"/>
      <x:c r="R49" s="64"/>
      <x:c r="S49" s="64"/>
      <x:c r="T49" s="64"/>
      <x:c r="U49" s="64"/>
      <x:c r="V49" s="64"/>
      <x:c r="W49" s="64"/>
      <x:c r="X49" s="64"/>
      <x:c r="Y49" s="64"/>
      <x:c r="Z49" s="64"/>
      <x:c r="AA49" s="64"/>
      <x:c r="AB49" s="64"/>
    </x:row>
    <x:row r="50" ht="19" customHeight="1">
      <x:c r="A50" s="21" t="n">
        <x:v>43</x:v>
      </x:c>
      <x:c r="B50" s="21" t="str">
        <x:v>Castrol — Fork Oil 10W</x:v>
      </x:c>
      <x:c r="C50" s="21" t="str">
        <x:v>Fork</x:v>
      </x:c>
      <x:c r="D50" s="21" t="str">
        <x:v>10W</x:v>
      </x:c>
      <x:c r="E50" s="23" t="n">
        <x:v>32</x:v>
      </x:c>
      <x:c r="F50" s="21" t="str">
        <x:v>Published measured</x:v>
      </x:c>
      <x:c r="G50" s="23" t="n">
        <x:v>6.4</x:v>
      </x:c>
      <x:c r="H50" s="21" t="str">
        <x:v>Published measured</x:v>
      </x:c>
      <x:c r="I50" s="25" t="n">
        <x:v>150</x:v>
      </x:c>
      <x:c r="J50" s="21" t="str">
        <x:v>Published minimum</x:v>
      </x:c>
      <x:c r="K50" s="21" t="str">
        <x:v>Mineral</x:v>
      </x:c>
      <x:c r="L50" s="21" t="str">
        <x:v>Manufacturer-published viscometrics</x:v>
      </x:c>
      <x:c r="M50" s="21" t="str">
        <x:v>https://msdspds.castrol.com/bpglis/FusionPDS.nsf/Files/217C940308AA30EE80257D1400831D07/%24File/FORK%20OILS%20_2013_10.pdf</x:v>
      </x:c>
      <x:c r="N50" s="64"/>
      <x:c r="O50" s="64"/>
      <x:c r="P50" s="64"/>
      <x:c r="Q50" s="64"/>
      <x:c r="R50" s="64"/>
      <x:c r="S50" s="64"/>
      <x:c r="T50" s="64"/>
      <x:c r="U50" s="64"/>
      <x:c r="V50" s="64"/>
      <x:c r="W50" s="64"/>
      <x:c r="X50" s="64"/>
      <x:c r="Y50" s="64"/>
      <x:c r="Z50" s="64"/>
      <x:c r="AA50" s="64"/>
      <x:c r="AB50" s="64"/>
    </x:row>
    <x:row r="51" ht="19" customHeight="1">
      <x:c r="A51" s="21" t="n">
        <x:v>44</x:v>
      </x:c>
      <x:c r="B51" s="21" t="str">
        <x:v>Castrol — Fork Oil 15W</x:v>
      </x:c>
      <x:c r="C51" s="21" t="str">
        <x:v>Fork</x:v>
      </x:c>
      <x:c r="D51" s="21" t="str">
        <x:v>15W</x:v>
      </x:c>
      <x:c r="E51" s="23" t="n">
        <x:v>46</x:v>
      </x:c>
      <x:c r="F51" s="21" t="str">
        <x:v>Published measured</x:v>
      </x:c>
      <x:c r="G51" s="23" t="n">
        <x:v>8.2</x:v>
      </x:c>
      <x:c r="H51" s="21" t="str">
        <x:v>Published measured</x:v>
      </x:c>
      <x:c r="I51" s="25" t="n">
        <x:v>150</x:v>
      </x:c>
      <x:c r="J51" s="21" t="str">
        <x:v>Published minimum</x:v>
      </x:c>
      <x:c r="K51" s="21" t="str">
        <x:v>Mineral</x:v>
      </x:c>
      <x:c r="L51" s="21" t="str">
        <x:v>Manufacturer-published viscometrics</x:v>
      </x:c>
      <x:c r="M51" s="21" t="str">
        <x:v>https://msdspds.castrol.com/bpglis/FusionPDS.nsf/Files/217C940308AA30EE80257D1400831D07/%24File/FORK%20OILS%20_2013_10.pdf</x:v>
      </x:c>
      <x:c r="N51" s="64"/>
      <x:c r="O51" s="64"/>
      <x:c r="P51" s="64"/>
      <x:c r="Q51" s="64"/>
      <x:c r="R51" s="64"/>
      <x:c r="S51" s="64"/>
      <x:c r="T51" s="64"/>
      <x:c r="U51" s="64"/>
      <x:c r="V51" s="64"/>
      <x:c r="W51" s="64"/>
      <x:c r="X51" s="64"/>
      <x:c r="Y51" s="64"/>
      <x:c r="Z51" s="64"/>
      <x:c r="AA51" s="64"/>
      <x:c r="AB51" s="64"/>
    </x:row>
    <x:row r="52" ht="19" customHeight="1">
      <x:c r="A52" s="21" t="n">
        <x:v>45</x:v>
      </x:c>
      <x:c r="B52" s="21" t="str">
        <x:v>Lucas Oil — Synthetic Fork Oil Light 5WT</x:v>
      </x:c>
      <x:c r="C52" s="21" t="str">
        <x:v>Fork</x:v>
      </x:c>
      <x:c r="D52" s="21" t="str">
        <x:v>5WT</x:v>
      </x:c>
      <x:c r="E52" s="23" t="n">
        <x:v>25.34</x:v>
      </x:c>
      <x:c r="F52" s="21" t="str">
        <x:v>Published measured</x:v>
      </x:c>
      <x:c r="G52" s="23" t="n">
        <x:v>5.5</x:v>
      </x:c>
      <x:c r="H52" s="21" t="str">
        <x:v>Published measured</x:v>
      </x:c>
      <x:c r="I52" s="25" t="n">
        <x:v>148</x:v>
      </x:c>
      <x:c r="J52" s="21" t="str">
        <x:v>Published</x:v>
      </x:c>
      <x:c r="K52" s="21" t="str">
        <x:v>Synthetic</x:v>
      </x:c>
      <x:c r="L52" s="21" t="str">
        <x:v>Manufacturer-published viscometrics</x:v>
      </x:c>
      <x:c r="M52" s="21" t="str">
        <x:v>https://assets.lucasoil.com/catalogs/pdf/lucas_oil_tds_booklet.pdf</x:v>
      </x:c>
      <x:c r="N52" s="64"/>
      <x:c r="O52" s="64"/>
      <x:c r="P52" s="64"/>
      <x:c r="Q52" s="64"/>
      <x:c r="R52" s="64"/>
      <x:c r="S52" s="64"/>
      <x:c r="T52" s="64"/>
      <x:c r="U52" s="64"/>
      <x:c r="V52" s="64"/>
      <x:c r="W52" s="64"/>
      <x:c r="X52" s="64"/>
      <x:c r="Y52" s="64"/>
      <x:c r="Z52" s="64"/>
      <x:c r="AA52" s="64"/>
      <x:c r="AB52" s="64"/>
    </x:row>
    <x:row r="53" ht="19" customHeight="1">
      <x:c r="A53" s="21" t="n">
        <x:v>46</x:v>
      </x:c>
      <x:c r="B53" s="21" t="str">
        <x:v>Castrol — Fork Oil 20W</x:v>
      </x:c>
      <x:c r="C53" s="21" t="str">
        <x:v>Fork</x:v>
      </x:c>
      <x:c r="D53" s="21" t="str">
        <x:v>20W</x:v>
      </x:c>
      <x:c r="E53" s="23" t="n">
        <x:v>68</x:v>
      </x:c>
      <x:c r="F53" s="21" t="str">
        <x:v>Published measured</x:v>
      </x:c>
      <x:c r="G53" s="23" t="n">
        <x:v>10.4</x:v>
      </x:c>
      <x:c r="H53" s="21" t="str">
        <x:v>Published measured</x:v>
      </x:c>
      <x:c r="I53" s="25" t="n">
        <x:v>140</x:v>
      </x:c>
      <x:c r="J53" s="21" t="str">
        <x:v>Published</x:v>
      </x:c>
      <x:c r="K53" s="21" t="str">
        <x:v>Mineral</x:v>
      </x:c>
      <x:c r="L53" s="21" t="str">
        <x:v>Manufacturer-published viscometrics</x:v>
      </x:c>
      <x:c r="M53" s="21" t="str">
        <x:v>https://msdspds.castrol.com/bpglis/FusionPDS.nsf/Files/4FBAFF5F0DD4D1AA802582A5002A0623/%24File/bpxe-azmgmf.pdf</x:v>
      </x:c>
      <x:c r="N53" s="64"/>
      <x:c r="O53" s="64"/>
      <x:c r="P53" s="64"/>
      <x:c r="Q53" s="64"/>
      <x:c r="R53" s="64"/>
      <x:c r="S53" s="64"/>
      <x:c r="T53" s="64"/>
      <x:c r="U53" s="64"/>
      <x:c r="V53" s="64"/>
      <x:c r="W53" s="64"/>
      <x:c r="X53" s="64"/>
      <x:c r="Y53" s="64"/>
      <x:c r="Z53" s="64"/>
      <x:c r="AA53" s="64"/>
      <x:c r="AB53" s="64"/>
    </x:row>
    <x:row r="54" ht="19" customHeight="1">
      <x:c r="A54" s="21" t="n">
        <x:v>47</x:v>
      </x:c>
      <x:c r="B54" s="21" t="str">
        <x:v>Maxima — Racing Fork Fluid 7WT</x:v>
      </x:c>
      <x:c r="C54" s="21" t="str">
        <x:v>Fork</x:v>
      </x:c>
      <x:c r="D54" s="21" t="str">
        <x:v>7WT</x:v>
      </x:c>
      <x:c r="E54" s="23" t="n">
        <x:v>26.7</x:v>
      </x:c>
      <x:c r="F54" s="21" t="str">
        <x:v>Published measured</x:v>
      </x:c>
      <x:c r="G54" s="23" t="n">
        <x:v>5.4</x:v>
      </x:c>
      <x:c r="H54" s="21" t="str">
        <x:v>Published measured</x:v>
      </x:c>
      <x:c r="I54" s="25" t="n">
        <x:v>139</x:v>
      </x:c>
      <x:c r="J54" s="21" t="str">
        <x:v>Published</x:v>
      </x:c>
      <x:c r="K54" s="21" t="str">
        <x:v>Mineral</x:v>
      </x:c>
      <x:c r="L54" s="21" t="str">
        <x:v>Manufacturer TDS hosted by authorised distributor</x:v>
      </x:c>
      <x:c r="M54" s="21" t="str">
        <x:v>https://www.lustyindustries.com/documents/Tech%20Support/Maxima%20Tech%20Sheet/Racing%20Fork%20Fluid%20TDS.pdf?u=1ZBBAq</x:v>
      </x:c>
      <x:c r="N54" s="64"/>
      <x:c r="O54" s="64"/>
      <x:c r="P54" s="64"/>
      <x:c r="Q54" s="64"/>
      <x:c r="R54" s="64"/>
      <x:c r="S54" s="64"/>
      <x:c r="T54" s="64"/>
      <x:c r="U54" s="64"/>
      <x:c r="V54" s="64"/>
      <x:c r="W54" s="64"/>
      <x:c r="X54" s="64"/>
      <x:c r="Y54" s="64"/>
      <x:c r="Z54" s="64"/>
      <x:c r="AA54" s="64"/>
      <x:c r="AB54" s="64"/>
    </x:row>
    <x:row r="55" ht="19" customHeight="1">
      <x:c r="A55" s="21" t="n">
        <x:v>48</x:v>
      </x:c>
      <x:c r="B55" s="21" t="str">
        <x:v>Motul — Fork Oil Factory Line 10W</x:v>
      </x:c>
      <x:c r="C55" s="21" t="str">
        <x:v>Fork</x:v>
      </x:c>
      <x:c r="D55" s="21" t="str">
        <x:v>10W</x:v>
      </x:c>
      <x:c r="E55" s="23" t="n">
        <x:v>36.3</x:v>
      </x:c>
      <x:c r="F55" s="21" t="str">
        <x:v>Published measured</x:v>
      </x:c>
      <x:c r="G55" s="23" t="n">
        <x:v>6.5</x:v>
      </x:c>
      <x:c r="H55" s="21" t="str">
        <x:v>Published measured</x:v>
      </x:c>
      <x:c r="I55" s="25" t="n">
        <x:v>134</x:v>
      </x:c>
      <x:c r="J55" s="21" t="str">
        <x:v>Published</x:v>
      </x:c>
      <x:c r="K55" s="21" t="str">
        <x:v>100% synthetic</x:v>
      </x:c>
      <x:c r="L55" s="21" t="str">
        <x:v>Manufacturer-published viscometrics</x:v>
      </x:c>
      <x:c r="M55" s="21" t="str">
        <x:v>https://azupim01.motul.com/media/motulData/DO/base/Fork%20Oil%20Factory%20Line%20%28GB%29.pdf</x:v>
      </x:c>
      <x:c r="N55" s="64"/>
      <x:c r="O55" s="64"/>
      <x:c r="P55" s="64"/>
      <x:c r="Q55" s="64"/>
      <x:c r="R55" s="64"/>
      <x:c r="S55" s="64"/>
      <x:c r="T55" s="64"/>
      <x:c r="U55" s="64"/>
      <x:c r="V55" s="64"/>
      <x:c r="W55" s="64"/>
      <x:c r="X55" s="64"/>
      <x:c r="Y55" s="64"/>
      <x:c r="Z55" s="64"/>
      <x:c r="AA55" s="64"/>
      <x:c r="AB55" s="64"/>
    </x:row>
    <x:row r="56" ht="19" customHeight="1">
      <x:c r="A56" s="21" t="n">
        <x:v>49</x:v>
      </x:c>
      <x:c r="B56" s="21" t="str">
        <x:v>Liqui Moly — Motorbike Fork Oil 5W Light</x:v>
      </x:c>
      <x:c r="C56" s="21" t="str">
        <x:v>Both</x:v>
      </x:c>
      <x:c r="D56" s="21" t="str">
        <x:v>5W</x:v>
      </x:c>
      <x:c r="E56" s="23" t="n">
        <x:v>18</x:v>
      </x:c>
      <x:c r="F56" s="21" t="str">
        <x:v>Published measured</x:v>
      </x:c>
      <x:c r="G56" s="23" t="n">
        <x:v>4.1</x:v>
      </x:c>
      <x:c r="H56" s="21" t="str">
        <x:v>Published measured</x:v>
      </x:c>
      <x:c r="I56" s="25" t="n">
        <x:v>131</x:v>
      </x:c>
      <x:c r="J56" s="21" t="str">
        <x:v>Published</x:v>
      </x:c>
      <x:c r="K56" s="21" t="str">
        <x:v>Full synthetic</x:v>
      </x:c>
      <x:c r="L56" s="21" t="str">
        <x:v>Manufacturer-published viscometrics</x:v>
      </x:c>
      <x:c r="M56" s="21" t="str">
        <x:v>https://www.liqui-moly.com/en/au/motorbike-fork-oil-5w-light-p000486.html</x:v>
      </x:c>
      <x:c r="N56" s="64"/>
      <x:c r="O56" s="64"/>
      <x:c r="P56" s="64"/>
      <x:c r="Q56" s="64"/>
      <x:c r="R56" s="64"/>
      <x:c r="S56" s="64"/>
      <x:c r="T56" s="64"/>
      <x:c r="U56" s="64"/>
      <x:c r="V56" s="64"/>
      <x:c r="W56" s="64"/>
      <x:c r="X56" s="64"/>
      <x:c r="Y56" s="64"/>
      <x:c r="Z56" s="64"/>
      <x:c r="AA56" s="64"/>
      <x:c r="AB56" s="64"/>
    </x:row>
    <x:row r="57" ht="19" customHeight="1">
      <x:c r="A57" s="21" t="n">
        <x:v>50</x:v>
      </x:c>
      <x:c r="B57" s="21" t="str">
        <x:v>Motul — Fork Oil Factory Line 7.5W</x:v>
      </x:c>
      <x:c r="C57" s="21" t="str">
        <x:v>Fork</x:v>
      </x:c>
      <x:c r="D57" s="21" t="str">
        <x:v>7.5W</x:v>
      </x:c>
      <x:c r="E57" s="23" t="n">
        <x:v>24.6</x:v>
      </x:c>
      <x:c r="F57" s="21" t="str">
        <x:v>Published measured</x:v>
      </x:c>
      <x:c r="G57" s="23" t="n">
        <x:v>4.9</x:v>
      </x:c>
      <x:c r="H57" s="21" t="str">
        <x:v>Published measured</x:v>
      </x:c>
      <x:c r="I57" s="25" t="n">
        <x:v>131</x:v>
      </x:c>
      <x:c r="J57" s="21" t="str">
        <x:v>Published</x:v>
      </x:c>
      <x:c r="K57" s="21" t="str">
        <x:v>100% synthetic</x:v>
      </x:c>
      <x:c r="L57" s="21" t="str">
        <x:v>Manufacturer-published viscometrics</x:v>
      </x:c>
      <x:c r="M57" s="21" t="str">
        <x:v>https://azupim01.motul.com/media/motulData/DO/base/Fork%20Oil%20Factory%20Line%20%28GB%29.pdf</x:v>
      </x:c>
      <x:c r="N57" s="64"/>
      <x:c r="O57" s="64"/>
      <x:c r="P57" s="64"/>
      <x:c r="Q57" s="64"/>
      <x:c r="R57" s="64"/>
      <x:c r="S57" s="64"/>
      <x:c r="T57" s="64"/>
      <x:c r="U57" s="64"/>
      <x:c r="V57" s="64"/>
      <x:c r="W57" s="64"/>
      <x:c r="X57" s="64"/>
      <x:c r="Y57" s="64"/>
      <x:c r="Z57" s="64"/>
      <x:c r="AA57" s="64"/>
      <x:c r="AB57" s="64"/>
    </x:row>
    <x:row r="58" ht="19" customHeight="1">
      <x:c r="A58" s="21" t="n">
        <x:v>51</x:v>
      </x:c>
      <x:c r="B58" s="21" t="str">
        <x:v>Torco — RFF Racing Fork Fluid 20</x:v>
      </x:c>
      <x:c r="C58" s="21" t="str">
        <x:v>Fork</x:v>
      </x:c>
      <x:c r="D58" s="21" t="str">
        <x:v>20</x:v>
      </x:c>
      <x:c r="E58" s="23" t="n">
        <x:v>133.96</x:v>
      </x:c>
      <x:c r="F58" s="21" t="str">
        <x:v>Published measured</x:v>
      </x:c>
      <x:c r="G58" s="23" t="n">
        <x:v>15.5</x:v>
      </x:c>
      <x:c r="H58" s="21" t="str">
        <x:v>Published measured</x:v>
      </x:c>
      <x:c r="I58" s="25" t="n">
        <x:v>128</x:v>
      </x:c>
      <x:c r="J58" s="21" t="str">
        <x:v>Published</x:v>
      </x:c>
      <x:c r="K58" s="21" t="str">
        <x:v>Synthetic blend</x:v>
      </x:c>
      <x:c r="L58" s="21" t="str">
        <x:v>Manufacturer-published viscometrics</x:v>
      </x:c>
      <x:c r="M58" s="21" t="str">
        <x:v>https://cdn.shopify.com/s/files/1/0018/3671/2013/files/RFF_TDS_081120.pdf?v=1679586351</x:v>
      </x:c>
      <x:c r="N58" s="64"/>
      <x:c r="O58" s="64"/>
      <x:c r="P58" s="64"/>
      <x:c r="Q58" s="64"/>
      <x:c r="R58" s="64"/>
      <x:c r="S58" s="64"/>
      <x:c r="T58" s="64"/>
      <x:c r="U58" s="64"/>
      <x:c r="V58" s="64"/>
      <x:c r="W58" s="64"/>
      <x:c r="X58" s="64"/>
      <x:c r="Y58" s="64"/>
      <x:c r="Z58" s="64"/>
      <x:c r="AA58" s="64"/>
      <x:c r="AB58" s="64"/>
    </x:row>
    <x:row r="59" ht="19" customHeight="1">
      <x:c r="A59" s="21" t="n">
        <x:v>52</x:v>
      </x:c>
      <x:c r="B59" s="21" t="str">
        <x:v>Motul — Fork Oil Factory Line 5W</x:v>
      </x:c>
      <x:c r="C59" s="21" t="str">
        <x:v>Fork</x:v>
      </x:c>
      <x:c r="D59" s="21" t="str">
        <x:v>5W</x:v>
      </x:c>
      <x:c r="E59" s="23" t="n">
        <x:v>18</x:v>
      </x:c>
      <x:c r="F59" s="21" t="str">
        <x:v>Published measured</x:v>
      </x:c>
      <x:c r="G59" s="23" t="n">
        <x:v>4</x:v>
      </x:c>
      <x:c r="H59" s="21" t="str">
        <x:v>Published measured</x:v>
      </x:c>
      <x:c r="I59" s="25" t="n">
        <x:v>121</x:v>
      </x:c>
      <x:c r="J59" s="21" t="str">
        <x:v>Published</x:v>
      </x:c>
      <x:c r="K59" s="21" t="str">
        <x:v>100% synthetic</x:v>
      </x:c>
      <x:c r="L59" s="21" t="str">
        <x:v>Manufacturer-published viscometrics</x:v>
      </x:c>
      <x:c r="M59" s="21" t="str">
        <x:v>https://azupim01.motul.com/media/motulData/DO/base/Fork%20Oil%20Factory%20Line%20%28GB%29.pdf</x:v>
      </x:c>
      <x:c r="N59" s="64"/>
      <x:c r="O59" s="64"/>
      <x:c r="P59" s="64"/>
      <x:c r="Q59" s="64"/>
      <x:c r="R59" s="64"/>
      <x:c r="S59" s="64"/>
      <x:c r="T59" s="64"/>
      <x:c r="U59" s="64"/>
      <x:c r="V59" s="64"/>
      <x:c r="W59" s="64"/>
      <x:c r="X59" s="64"/>
      <x:c r="Y59" s="64"/>
      <x:c r="Z59" s="64"/>
      <x:c r="AA59" s="64"/>
      <x:c r="AB59" s="64"/>
    </x:row>
    <x:row r="60" ht="19" customHeight="1">
      <x:c r="A60" s="21" t="n">
        <x:v>53</x:v>
      </x:c>
      <x:c r="B60" s="21" t="str">
        <x:v>Bel-Ray — High Performance Fork Oil 7W</x:v>
      </x:c>
      <x:c r="C60" s="21" t="str">
        <x:v>Fork</x:v>
      </x:c>
      <x:c r="D60" s="21" t="str">
        <x:v>7W</x:v>
      </x:c>
      <x:c r="E60" s="23" t="n">
        <x:v>32.4</x:v>
      </x:c>
      <x:c r="F60" s="21" t="str">
        <x:v>Published measured</x:v>
      </x:c>
      <x:c r="G60" s="23" t="n">
        <x:v>5.71</x:v>
      </x:c>
      <x:c r="H60" s="21" t="str">
        <x:v>Published measured</x:v>
      </x:c>
      <x:c r="I60" s="25" t="n">
        <x:v>118</x:v>
      </x:c>
      <x:c r="J60" s="21" t="str">
        <x:v>Published</x:v>
      </x:c>
      <x:c r="K60" s="21" t="str">
        <x:v>Mineral / petroleum</x:v>
      </x:c>
      <x:c r="L60" s="21" t="str">
        <x:v>Manufacturer-published viscometrics</x:v>
      </x:c>
      <x:c r="M60" s="21" t="str">
        <x:v>https://www.belray.com/wp-content/uploads/2019/02/BR-Fork-Oil-PDS-23Nov2021.pdf</x:v>
      </x:c>
      <x:c r="N60" s="64"/>
      <x:c r="O60" s="64"/>
      <x:c r="P60" s="64"/>
      <x:c r="Q60" s="64"/>
      <x:c r="R60" s="64"/>
      <x:c r="S60" s="64"/>
      <x:c r="T60" s="64"/>
      <x:c r="U60" s="64"/>
      <x:c r="V60" s="64"/>
      <x:c r="W60" s="64"/>
      <x:c r="X60" s="64"/>
      <x:c r="Y60" s="64"/>
      <x:c r="Z60" s="64"/>
      <x:c r="AA60" s="64"/>
      <x:c r="AB60" s="64"/>
    </x:row>
    <x:row r="61" ht="19" customHeight="1">
      <x:c r="A61" s="21" t="n">
        <x:v>54</x:v>
      </x:c>
      <x:c r="B61" s="21" t="str">
        <x:v>Bel-Ray — High Performance Fork Oil 10W</x:v>
      </x:c>
      <x:c r="C61" s="21" t="str">
        <x:v>Fork</x:v>
      </x:c>
      <x:c r="D61" s="21" t="str">
        <x:v>10W</x:v>
      </x:c>
      <x:c r="E61" s="23" t="n">
        <x:v>34.9</x:v>
      </x:c>
      <x:c r="F61" s="21" t="str">
        <x:v>Published measured</x:v>
      </x:c>
      <x:c r="G61" s="23" t="n">
        <x:v>6.02</x:v>
      </x:c>
      <x:c r="H61" s="21" t="str">
        <x:v>Published measured</x:v>
      </x:c>
      <x:c r="I61" s="25" t="n">
        <x:v>118</x:v>
      </x:c>
      <x:c r="J61" s="21" t="str">
        <x:v>Published</x:v>
      </x:c>
      <x:c r="K61" s="21" t="str">
        <x:v>Mineral / petroleum</x:v>
      </x:c>
      <x:c r="L61" s="21" t="str">
        <x:v>Manufacturer-published viscometrics</x:v>
      </x:c>
      <x:c r="M61" s="21" t="str">
        <x:v>https://www.belray.com/wp-content/uploads/2019/02/BR-Fork-Oil-PDS-23Nov2021.pdf</x:v>
      </x:c>
      <x:c r="N61" s="64"/>
      <x:c r="O61" s="64"/>
      <x:c r="P61" s="64"/>
      <x:c r="Q61" s="64"/>
      <x:c r="R61" s="64"/>
      <x:c r="S61" s="64"/>
      <x:c r="T61" s="64"/>
      <x:c r="U61" s="64"/>
      <x:c r="V61" s="64"/>
      <x:c r="W61" s="64"/>
      <x:c r="X61" s="64"/>
      <x:c r="Y61" s="64"/>
      <x:c r="Z61" s="64"/>
      <x:c r="AA61" s="64"/>
      <x:c r="AB61" s="64"/>
    </x:row>
    <x:row r="62" ht="19" customHeight="1">
      <x:c r="A62" s="21" t="n">
        <x:v>55</x:v>
      </x:c>
      <x:c r="B62" s="21" t="str">
        <x:v>Motul — Fork Oil Expert 10W</x:v>
      </x:c>
      <x:c r="C62" s="21" t="str">
        <x:v>Fork</x:v>
      </x:c>
      <x:c r="D62" s="21" t="str">
        <x:v>10W</x:v>
      </x:c>
      <x:c r="E62" s="23" t="n">
        <x:v>35.9</x:v>
      </x:c>
      <x:c r="F62" s="21" t="str">
        <x:v>Published measured</x:v>
      </x:c>
      <x:c r="G62" s="23" t="n">
        <x:v>6.1</x:v>
      </x:c>
      <x:c r="H62" s="21" t="str">
        <x:v>Published measured</x:v>
      </x:c>
      <x:c r="I62" s="25" t="n">
        <x:v>116</x:v>
      </x:c>
      <x:c r="J62" s="21" t="str">
        <x:v>Published</x:v>
      </x:c>
      <x:c r="K62" s="21" t="str">
        <x:v>Technosynthese semi-synthetic</x:v>
      </x:c>
      <x:c r="L62" s="21" t="str">
        <x:v>Manufacturer-published viscometrics</x:v>
      </x:c>
      <x:c r="M62" s="21" t="str">
        <x:v>https://azupim01.motul.com/media/motulData/DO/base/Fork%20Oil%20Expert%20%28GB%29%202.pdf</x:v>
      </x:c>
      <x:c r="N62" s="64"/>
      <x:c r="O62" s="64"/>
      <x:c r="P62" s="64"/>
      <x:c r="Q62" s="64"/>
      <x:c r="R62" s="64"/>
      <x:c r="S62" s="64"/>
      <x:c r="T62" s="64"/>
      <x:c r="U62" s="64"/>
      <x:c r="V62" s="64"/>
      <x:c r="W62" s="64"/>
      <x:c r="X62" s="64"/>
      <x:c r="Y62" s="64"/>
      <x:c r="Z62" s="64"/>
      <x:c r="AA62" s="64"/>
      <x:c r="AB62" s="64"/>
    </x:row>
    <x:row r="63" ht="19" customHeight="1">
      <x:c r="A63" s="21" t="n">
        <x:v>56</x:v>
      </x:c>
      <x:c r="B63" s="21" t="str">
        <x:v>Motul — Fork Oil Expert 15W</x:v>
      </x:c>
      <x:c r="C63" s="21" t="str">
        <x:v>Fork</x:v>
      </x:c>
      <x:c r="D63" s="21" t="str">
        <x:v>15W</x:v>
      </x:c>
      <x:c r="E63" s="23" t="n">
        <x:v>58.1</x:v>
      </x:c>
      <x:c r="F63" s="21" t="str">
        <x:v>Published measured</x:v>
      </x:c>
      <x:c r="G63" s="23" t="n">
        <x:v>8.4</x:v>
      </x:c>
      <x:c r="H63" s="21" t="str">
        <x:v>Published measured</x:v>
      </x:c>
      <x:c r="I63" s="25" t="n">
        <x:v>116</x:v>
      </x:c>
      <x:c r="J63" s="21" t="str">
        <x:v>Published</x:v>
      </x:c>
      <x:c r="K63" s="21" t="str">
        <x:v>Technosynthese semi-synthetic</x:v>
      </x:c>
      <x:c r="L63" s="21" t="str">
        <x:v>Manufacturer-published viscometrics</x:v>
      </x:c>
      <x:c r="M63" s="21" t="str">
        <x:v>https://azupim01.motul.com/media/motulData/DO/base/Fork%20Oil%20Expert%20%28GB%29%202.pdf</x:v>
      </x:c>
      <x:c r="N63" s="64"/>
      <x:c r="O63" s="64"/>
      <x:c r="P63" s="64"/>
      <x:c r="Q63" s="64"/>
      <x:c r="R63" s="64"/>
      <x:c r="S63" s="64"/>
      <x:c r="T63" s="64"/>
      <x:c r="U63" s="64"/>
      <x:c r="V63" s="64"/>
      <x:c r="W63" s="64"/>
      <x:c r="X63" s="64"/>
      <x:c r="Y63" s="64"/>
      <x:c r="Z63" s="64"/>
      <x:c r="AA63" s="64"/>
      <x:c r="AB63" s="64"/>
    </x:row>
    <x:row r="64" ht="19" customHeight="1">
      <x:c r="A64" s="21" t="n">
        <x:v>57</x:v>
      </x:c>
      <x:c r="B64" s="21" t="str">
        <x:v>Motul — Fork Oil Factory Line 2.5W</x:v>
      </x:c>
      <x:c r="C64" s="21" t="str">
        <x:v>Fork</x:v>
      </x:c>
      <x:c r="D64" s="21" t="str">
        <x:v>2.5W</x:v>
      </x:c>
      <x:c r="E64" s="23" t="n">
        <x:v>15</x:v>
      </x:c>
      <x:c r="F64" s="21" t="str">
        <x:v>Published measured</x:v>
      </x:c>
      <x:c r="G64" s="23" t="n">
        <x:v>3.5</x:v>
      </x:c>
      <x:c r="H64" s="21" t="str">
        <x:v>Published measured</x:v>
      </x:c>
      <x:c r="I64" s="25" t="n">
        <x:v>112</x:v>
      </x:c>
      <x:c r="J64" s="21" t="str">
        <x:v>Published</x:v>
      </x:c>
      <x:c r="K64" s="21" t="str">
        <x:v>100% synthetic</x:v>
      </x:c>
      <x:c r="L64" s="21" t="str">
        <x:v>Manufacturer-published viscometrics</x:v>
      </x:c>
      <x:c r="M64" s="21" t="str">
        <x:v>https://azupim01.motul.com/media/motulData/DO/base/Fork%20Oil%20Factory%20Line%20%28GB%29.pdf</x:v>
      </x:c>
      <x:c r="N64" s="64"/>
      <x:c r="O64" s="64"/>
      <x:c r="P64" s="64"/>
      <x:c r="Q64" s="64"/>
      <x:c r="R64" s="64"/>
      <x:c r="S64" s="64"/>
      <x:c r="T64" s="64"/>
      <x:c r="U64" s="64"/>
      <x:c r="V64" s="64"/>
      <x:c r="W64" s="64"/>
      <x:c r="X64" s="64"/>
      <x:c r="Y64" s="64"/>
      <x:c r="Z64" s="64"/>
      <x:c r="AA64" s="64"/>
      <x:c r="AB64" s="64"/>
    </x:row>
    <x:row r="65" ht="19" customHeight="1">
      <x:c r="A65" s="21" t="n">
        <x:v>58</x:v>
      </x:c>
      <x:c r="B65" s="21" t="str">
        <x:v>Bel-Ray — High Performance Fork Oil 15W</x:v>
      </x:c>
      <x:c r="C65" s="21" t="str">
        <x:v>Fork</x:v>
      </x:c>
      <x:c r="D65" s="21" t="str">
        <x:v>15W</x:v>
      </x:c>
      <x:c r="E65" s="23" t="n">
        <x:v>53.1</x:v>
      </x:c>
      <x:c r="F65" s="21" t="str">
        <x:v>Published measured</x:v>
      </x:c>
      <x:c r="G65" s="23" t="n">
        <x:v>7.67</x:v>
      </x:c>
      <x:c r="H65" s="21" t="str">
        <x:v>Published measured</x:v>
      </x:c>
      <x:c r="I65" s="25" t="n">
        <x:v>109</x:v>
      </x:c>
      <x:c r="J65" s="21" t="str">
        <x:v>Published</x:v>
      </x:c>
      <x:c r="K65" s="21" t="str">
        <x:v>Mineral / petroleum</x:v>
      </x:c>
      <x:c r="L65" s="21" t="str">
        <x:v>Manufacturer-published viscometrics</x:v>
      </x:c>
      <x:c r="M65" s="21" t="str">
        <x:v>https://www.belray.com/wp-content/uploads/2019/02/BR-Fork-Oil-PDS-23Nov2021.pdf</x:v>
      </x:c>
      <x:c r="N65" s="64"/>
      <x:c r="O65" s="64"/>
      <x:c r="P65" s="64"/>
      <x:c r="Q65" s="64"/>
      <x:c r="R65" s="64"/>
      <x:c r="S65" s="64"/>
      <x:c r="T65" s="64"/>
      <x:c r="U65" s="64"/>
      <x:c r="V65" s="64"/>
      <x:c r="W65" s="64"/>
      <x:c r="X65" s="64"/>
      <x:c r="Y65" s="64"/>
      <x:c r="Z65" s="64"/>
      <x:c r="AA65" s="64"/>
      <x:c r="AB65" s="64"/>
    </x:row>
    <x:row r="66" ht="19" customHeight="1">
      <x:c r="A66" s="21" t="n">
        <x:v>59</x:v>
      </x:c>
      <x:c r="B66" s="21" t="str">
        <x:v>Bel-Ray — High Performance Fork Oil 20W</x:v>
      </x:c>
      <x:c r="C66" s="21" t="str">
        <x:v>Fork</x:v>
      </x:c>
      <x:c r="D66" s="21" t="str">
        <x:v>20W</x:v>
      </x:c>
      <x:c r="E66" s="23" t="n">
        <x:v>73.8</x:v>
      </x:c>
      <x:c r="F66" s="21" t="str">
        <x:v>Published measured</x:v>
      </x:c>
      <x:c r="G66" s="23" t="n">
        <x:v>9.43</x:v>
      </x:c>
      <x:c r="H66" s="21" t="str">
        <x:v>Published measured</x:v>
      </x:c>
      <x:c r="I66" s="25" t="n">
        <x:v>109</x:v>
      </x:c>
      <x:c r="J66" s="21" t="str">
        <x:v>Published</x:v>
      </x:c>
      <x:c r="K66" s="21" t="str">
        <x:v>Mineral / petroleum</x:v>
      </x:c>
      <x:c r="L66" s="21" t="str">
        <x:v>Manufacturer-published viscometrics</x:v>
      </x:c>
      <x:c r="M66" s="21" t="str">
        <x:v>https://www.belray.com/wp-content/uploads/2019/02/BR-Fork-Oil-PDS-23Nov2021.pdf</x:v>
      </x:c>
      <x:c r="N66" s="64"/>
      <x:c r="O66" s="64"/>
      <x:c r="P66" s="64"/>
      <x:c r="Q66" s="64"/>
      <x:c r="R66" s="64"/>
      <x:c r="S66" s="64"/>
      <x:c r="T66" s="64"/>
      <x:c r="U66" s="64"/>
      <x:c r="V66" s="64"/>
      <x:c r="W66" s="64"/>
      <x:c r="X66" s="64"/>
      <x:c r="Y66" s="64"/>
      <x:c r="Z66" s="64"/>
      <x:c r="AA66" s="64"/>
      <x:c r="AB66" s="64"/>
    </x:row>
    <x:row r="67" ht="19" customHeight="1">
      <x:c r="A67" s="21" t="n">
        <x:v>60</x:v>
      </x:c>
      <x:c r="B67" s="21" t="str">
        <x:v>Bel-Ray — High Performance Fork Oil 5W</x:v>
      </x:c>
      <x:c r="C67" s="21" t="str">
        <x:v>Fork</x:v>
      </x:c>
      <x:c r="D67" s="21" t="str">
        <x:v>5W</x:v>
      </x:c>
      <x:c r="E67" s="23" t="n">
        <x:v>19.1</x:v>
      </x:c>
      <x:c r="F67" s="21" t="str">
        <x:v>Published measured</x:v>
      </x:c>
      <x:c r="G67" s="23" t="n">
        <x:v>4.03</x:v>
      </x:c>
      <x:c r="H67" s="21" t="str">
        <x:v>Published measured</x:v>
      </x:c>
      <x:c r="I67" s="25" t="n">
        <x:v>108</x:v>
      </x:c>
      <x:c r="J67" s="21" t="str">
        <x:v>Published</x:v>
      </x:c>
      <x:c r="K67" s="21" t="str">
        <x:v>Mineral / petroleum</x:v>
      </x:c>
      <x:c r="L67" s="21" t="str">
        <x:v>Manufacturer-published viscometrics</x:v>
      </x:c>
      <x:c r="M67" s="21" t="str">
        <x:v>https://www.belray.com/wp-content/uploads/2019/02/BR-Fork-Oil-PDS-23Nov2021.pdf</x:v>
      </x:c>
      <x:c r="N67" s="64"/>
      <x:c r="O67" s="64"/>
      <x:c r="P67" s="64"/>
      <x:c r="Q67" s="64"/>
      <x:c r="R67" s="64"/>
      <x:c r="S67" s="64"/>
      <x:c r="T67" s="64"/>
      <x:c r="U67" s="64"/>
      <x:c r="V67" s="64"/>
      <x:c r="W67" s="64"/>
      <x:c r="X67" s="64"/>
      <x:c r="Y67" s="64"/>
      <x:c r="Z67" s="64"/>
      <x:c r="AA67" s="64"/>
      <x:c r="AB67" s="64"/>
    </x:row>
    <x:row r="68" ht="19" customHeight="1">
      <x:c r="A68" s="21" t="n">
        <x:v>61</x:v>
      </x:c>
      <x:c r="B68" s="21" t="str">
        <x:v>Motul — Fork Oil Expert 5W</x:v>
      </x:c>
      <x:c r="C68" s="21" t="str">
        <x:v>Fork</x:v>
      </x:c>
      <x:c r="D68" s="21" t="str">
        <x:v>5W</x:v>
      </x:c>
      <x:c r="E68" s="23" t="n">
        <x:v>18.9</x:v>
      </x:c>
      <x:c r="F68" s="21" t="str">
        <x:v>Published measured</x:v>
      </x:c>
      <x:c r="G68" s="23" t="n">
        <x:v>4</x:v>
      </x:c>
      <x:c r="H68" s="21" t="str">
        <x:v>Published measured</x:v>
      </x:c>
      <x:c r="I68" s="25" t="n">
        <x:v>108</x:v>
      </x:c>
      <x:c r="J68" s="21" t="str">
        <x:v>Published</x:v>
      </x:c>
      <x:c r="K68" s="21" t="str">
        <x:v>Technosynthese semi-synthetic</x:v>
      </x:c>
      <x:c r="L68" s="21" t="str">
        <x:v>Manufacturer-published viscometrics</x:v>
      </x:c>
      <x:c r="M68" s="21" t="str">
        <x:v>https://azupim01.motul.com/media/motulData/DO/base/Fork%20Oil%20Expert%20%28GB%29%202.pdf</x:v>
      </x:c>
      <x:c r="N68" s="64"/>
      <x:c r="O68" s="64"/>
      <x:c r="P68" s="64"/>
      <x:c r="Q68" s="64"/>
      <x:c r="R68" s="64"/>
      <x:c r="S68" s="64"/>
      <x:c r="T68" s="64"/>
      <x:c r="U68" s="64"/>
      <x:c r="V68" s="64"/>
      <x:c r="W68" s="64"/>
      <x:c r="X68" s="64"/>
      <x:c r="Y68" s="64"/>
      <x:c r="Z68" s="64"/>
      <x:c r="AA68" s="64"/>
      <x:c r="AB68" s="64"/>
    </x:row>
    <x:row r="69" ht="19" customHeight="1">
      <x:c r="A69" s="21" t="n">
        <x:v>62</x:v>
      </x:c>
      <x:c r="B69" s="21" t="str">
        <x:v>Bel-Ray — High Performance Fork Oil 30W</x:v>
      </x:c>
      <x:c r="C69" s="21" t="str">
        <x:v>Fork</x:v>
      </x:c>
      <x:c r="D69" s="21" t="str">
        <x:v>30W</x:v>
      </x:c>
      <x:c r="E69" s="23" t="n">
        <x:v>107</x:v>
      </x:c>
      <x:c r="F69" s="21" t="str">
        <x:v>Published measured</x:v>
      </x:c>
      <x:c r="G69" s="23" t="n">
        <x:v>12</x:v>
      </x:c>
      <x:c r="H69" s="21" t="str">
        <x:v>Published measured</x:v>
      </x:c>
      <x:c r="I69" s="25" t="n">
        <x:v>104</x:v>
      </x:c>
      <x:c r="J69" s="21" t="str">
        <x:v>Published</x:v>
      </x:c>
      <x:c r="K69" s="21" t="str">
        <x:v>Mineral / petroleum</x:v>
      </x:c>
      <x:c r="L69" s="21" t="str">
        <x:v>Manufacturer-published viscometrics</x:v>
      </x:c>
      <x:c r="M69" s="21" t="str">
        <x:v>https://www.belray.com/wp-content/uploads/2019/02/BR-Fork-Oil-PDS-23Nov2021.pdf</x:v>
      </x:c>
      <x:c r="N69" s="64"/>
      <x:c r="O69" s="64"/>
      <x:c r="P69" s="64"/>
      <x:c r="Q69" s="64"/>
      <x:c r="R69" s="64"/>
      <x:c r="S69" s="64"/>
      <x:c r="T69" s="64"/>
      <x:c r="U69" s="64"/>
      <x:c r="V69" s="64"/>
      <x:c r="W69" s="64"/>
      <x:c r="X69" s="64"/>
      <x:c r="Y69" s="64"/>
      <x:c r="Z69" s="64"/>
      <x:c r="AA69" s="64"/>
      <x:c r="AB69" s="64"/>
    </x:row>
    <x:row r="70" ht="19" customHeight="1">
      <x:c r="A70" s="21" t="n">
        <x:v>63</x:v>
      </x:c>
      <x:c r="B70" s="21" t="str">
        <x:v>Motul — Fork Oil Expert 20W</x:v>
      </x:c>
      <x:c r="C70" s="21" t="str">
        <x:v>Fork</x:v>
      </x:c>
      <x:c r="D70" s="21" t="str">
        <x:v>20W</x:v>
      </x:c>
      <x:c r="E70" s="23" t="n">
        <x:v>81.1</x:v>
      </x:c>
      <x:c r="F70" s="21" t="str">
        <x:v>Published measured</x:v>
      </x:c>
      <x:c r="G70" s="23" t="n">
        <x:v>10.1</x:v>
      </x:c>
      <x:c r="H70" s="21" t="str">
        <x:v>Published measured</x:v>
      </x:c>
      <x:c r="I70" s="25" t="n">
        <x:v>103</x:v>
      </x:c>
      <x:c r="J70" s="21" t="str">
        <x:v>Published</x:v>
      </x:c>
      <x:c r="K70" s="21" t="str">
        <x:v>Technosynthese semi-synthetic</x:v>
      </x:c>
      <x:c r="L70" s="21" t="str">
        <x:v>Manufacturer-published viscometrics</x:v>
      </x:c>
      <x:c r="M70" s="21" t="str">
        <x:v>https://azupim01.motul.com/media/motulData/DO/base/Fork%20Oil%20Expert%20%28GB%29%202.pdf</x:v>
      </x:c>
      <x:c r="N70" s="64"/>
      <x:c r="O70" s="64"/>
      <x:c r="P70" s="64"/>
      <x:c r="Q70" s="64"/>
      <x:c r="R70" s="64"/>
      <x:c r="S70" s="64"/>
      <x:c r="T70" s="64"/>
      <x:c r="U70" s="64"/>
      <x:c r="V70" s="64"/>
      <x:c r="W70" s="64"/>
      <x:c r="X70" s="64"/>
      <x:c r="Y70" s="64"/>
      <x:c r="Z70" s="64"/>
      <x:c r="AA70" s="64"/>
      <x:c r="AB70" s="64"/>
    </x:row>
    <x:row r="71" ht="19" customHeight="1">
      <x:c r="A71" s="21" t="n">
        <x:v>64</x:v>
      </x:c>
      <x:c r="B71" s="21" t="str">
        <x:v>Putoline — Light Fork</x:v>
      </x:c>
      <x:c r="C71" s="21" t="str">
        <x:v>Fork</x:v>
      </x:c>
      <x:c r="D71" s="21" t="str">
        <x:v>SAE 5</x:v>
      </x:c>
      <x:c r="E71" s="23" t="n">
        <x:v>15</x:v>
      </x:c>
      <x:c r="F71" s="21" t="str">
        <x:v>Published measured</x:v>
      </x:c>
      <x:c r="G71" s="23" t="n">
        <x:v>3.4</x:v>
      </x:c>
      <x:c r="H71" s="21" t="str">
        <x:v>Published measured</x:v>
      </x:c>
      <x:c r="I71" s="25" t="n">
        <x:v>101</x:v>
      </x:c>
      <x:c r="J71" s="21" t="str">
        <x:v>Published</x:v>
      </x:c>
      <x:c r="K71" s="21" t="str">
        <x:v>Mineral</x:v>
      </x:c>
      <x:c r="L71" s="21" t="str">
        <x:v>Manufacturer-published viscometrics</x:v>
      </x:c>
      <x:c r="M71" s="21" t="str">
        <x:v>https://www.putoline.com/en/light-fork-12-x-500-ml-bottle-800/</x:v>
      </x:c>
      <x:c r="N71" s="64"/>
      <x:c r="O71" s="64"/>
      <x:c r="P71" s="64"/>
      <x:c r="Q71" s="64"/>
      <x:c r="R71" s="64"/>
      <x:c r="S71" s="64"/>
      <x:c r="T71" s="64"/>
      <x:c r="U71" s="64"/>
      <x:c r="V71" s="64"/>
      <x:c r="W71" s="64"/>
      <x:c r="X71" s="64"/>
      <x:c r="Y71" s="64"/>
      <x:c r="Z71" s="64"/>
      <x:c r="AA71" s="64"/>
      <x:c r="AB71" s="64"/>
    </x:row>
    <x:row r="72" ht="19" customHeight="1">
      <x:c r="A72" s="21" t="n">
        <x:v>65</x:v>
      </x:c>
      <x:c r="B72" s="21" t="str">
        <x:v>Putoline — HPX R 30</x:v>
      </x:c>
      <x:c r="C72" s="21" t="str">
        <x:v>Fork</x:v>
      </x:c>
      <x:c r="D72" s="21" t="str">
        <x:v>30</x:v>
      </x:c>
      <x:c r="E72" s="23" t="n">
        <x:v>150</x:v>
      </x:c>
      <x:c r="F72" s="21" t="str">
        <x:v>Published measured</x:v>
      </x:c>
      <x:c r="G72" s="23" t="n">
        <x:v>14.6</x:v>
      </x:c>
      <x:c r="H72" s="21" t="str">
        <x:v>Published measured</x:v>
      </x:c>
      <x:c r="I72" s="25" t="n">
        <x:v>95</x:v>
      </x:c>
      <x:c r="J72" s="21" t="str">
        <x:v>Published</x:v>
      </x:c>
      <x:c r="K72" s="21" t="str">
        <x:v>Synthetic</x:v>
      </x:c>
      <x:c r="L72" s="21" t="str">
        <x:v>Manufacturer-published viscometrics</x:v>
      </x:c>
      <x:c r="M72" s="21" t="str">
        <x:v>https://www.putoline.com/en/hpx-r-30-1-x-60-l-drum-819/</x:v>
      </x:c>
      <x:c r="N72" s="64"/>
      <x:c r="O72" s="64"/>
      <x:c r="P72" s="64"/>
      <x:c r="Q72" s="64"/>
      <x:c r="R72" s="64"/>
      <x:c r="S72" s="64"/>
      <x:c r="T72" s="64"/>
      <x:c r="U72" s="64"/>
      <x:c r="V72" s="64"/>
      <x:c r="W72" s="64"/>
      <x:c r="X72" s="64"/>
      <x:c r="Y72" s="64"/>
      <x:c r="Z72" s="64"/>
      <x:c r="AA72" s="64"/>
      <x:c r="AB72" s="64"/>
    </x:row>
    <x:row r="73">
      <x:c r="A73" s="19"/>
      <x:c r="B73" s="19"/>
      <x:c r="C73" s="19"/>
      <x:c r="D73" s="19"/>
      <x:c r="E73" s="19"/>
      <x:c r="F73" s="19"/>
      <x:c r="G73" s="19"/>
      <x:c r="H73" s="19"/>
      <x:c r="I73" s="19"/>
      <x:c r="J73" s="19"/>
      <x:c r="K73" s="19"/>
      <x:c r="L73" s="19"/>
      <x:c r="M73" s="19"/>
      <x:c r="N73" s="64"/>
      <x:c r="O73" s="64"/>
      <x:c r="P73" s="64"/>
      <x:c r="Q73" s="64"/>
      <x:c r="R73" s="64"/>
      <x:c r="S73" s="64"/>
      <x:c r="T73" s="64"/>
      <x:c r="U73" s="64"/>
      <x:c r="V73" s="64"/>
      <x:c r="W73" s="64"/>
      <x:c r="X73" s="64"/>
      <x:c r="Y73" s="64"/>
      <x:c r="Z73" s="64"/>
      <x:c r="AA73" s="64"/>
      <x:c r="AB73" s="64"/>
    </x:row>
    <x:row r="74">
      <x:c r="A74" s="19"/>
      <x:c r="B74" s="19"/>
      <x:c r="C74" s="19"/>
      <x:c r="D74" s="19"/>
      <x:c r="E74" s="19"/>
      <x:c r="F74" s="19"/>
      <x:c r="G74" s="19"/>
      <x:c r="H74" s="19"/>
      <x:c r="I74" s="19"/>
      <x:c r="J74" s="19"/>
      <x:c r="K74" s="19"/>
      <x:c r="L74" s="19"/>
      <x:c r="M74" s="19"/>
      <x:c r="N74" s="64"/>
      <x:c r="O74" s="64"/>
      <x:c r="P74" s="64"/>
      <x:c r="Q74" s="64"/>
      <x:c r="R74" s="64"/>
      <x:c r="S74" s="64"/>
      <x:c r="T74" s="64"/>
      <x:c r="U74" s="64"/>
      <x:c r="V74" s="64"/>
      <x:c r="W74" s="64"/>
      <x:c r="X74" s="64"/>
      <x:c r="Y74" s="64"/>
      <x:c r="Z74" s="64"/>
      <x:c r="AA74" s="64"/>
      <x:c r="AB74" s="64"/>
    </x:row>
    <x:row r="75">
      <x:c r="A75" s="19"/>
      <x:c r="B75" s="19"/>
      <x:c r="C75" s="19"/>
      <x:c r="D75" s="19"/>
      <x:c r="E75" s="19"/>
      <x:c r="F75" s="19"/>
      <x:c r="G75" s="19"/>
      <x:c r="H75" s="19"/>
      <x:c r="I75" s="19"/>
      <x:c r="J75" s="19"/>
      <x:c r="K75" s="19"/>
      <x:c r="L75" s="19"/>
      <x:c r="M75" s="19"/>
      <x:c r="N75" s="64"/>
      <x:c r="O75" s="64"/>
      <x:c r="P75" s="64"/>
      <x:c r="Q75" s="64"/>
      <x:c r="R75" s="64"/>
      <x:c r="S75" s="64"/>
      <x:c r="T75" s="64"/>
      <x:c r="U75" s="64"/>
      <x:c r="V75" s="64"/>
      <x:c r="W75" s="64"/>
      <x:c r="X75" s="64"/>
      <x:c r="Y75" s="64"/>
      <x:c r="Z75" s="64"/>
      <x:c r="AA75" s="64"/>
      <x:c r="AB75" s="64"/>
    </x:row>
    <x:row r="76">
      <x:c r="A76" s="19"/>
      <x:c r="B76" s="19"/>
      <x:c r="C76" s="19"/>
      <x:c r="D76" s="19"/>
      <x:c r="E76" s="19"/>
      <x:c r="F76" s="19"/>
      <x:c r="G76" s="19"/>
      <x:c r="H76" s="19"/>
      <x:c r="I76" s="19"/>
      <x:c r="J76" s="19"/>
      <x:c r="K76" s="19"/>
      <x:c r="L76" s="19"/>
      <x:c r="M76" s="19"/>
      <x:c r="N76" s="64"/>
      <x:c r="O76" s="64"/>
      <x:c r="P76" s="64"/>
      <x:c r="Q76" s="64"/>
      <x:c r="R76" s="64"/>
      <x:c r="S76" s="64"/>
      <x:c r="T76" s="64"/>
      <x:c r="U76" s="64"/>
      <x:c r="V76" s="64"/>
      <x:c r="W76" s="64"/>
      <x:c r="X76" s="64"/>
      <x:c r="Y76" s="64"/>
      <x:c r="Z76" s="64"/>
      <x:c r="AA76" s="64"/>
      <x:c r="AB76" s="64"/>
    </x:row>
    <x:row r="77">
      <x:c r="A77" s="19"/>
      <x:c r="B77" s="19"/>
      <x:c r="C77" s="19"/>
      <x:c r="D77" s="19"/>
      <x:c r="E77" s="19"/>
      <x:c r="F77" s="19"/>
      <x:c r="G77" s="19"/>
      <x:c r="H77" s="19"/>
      <x:c r="I77" s="19"/>
      <x:c r="J77" s="19"/>
      <x:c r="K77" s="19"/>
      <x:c r="L77" s="19"/>
      <x:c r="M77" s="19"/>
      <x:c r="N77" s="64"/>
      <x:c r="O77" s="64"/>
      <x:c r="P77" s="64"/>
      <x:c r="Q77" s="64"/>
      <x:c r="R77" s="64"/>
      <x:c r="S77" s="64"/>
      <x:c r="T77" s="64"/>
      <x:c r="U77" s="64"/>
      <x:c r="V77" s="64"/>
      <x:c r="W77" s="64"/>
      <x:c r="X77" s="64"/>
      <x:c r="Y77" s="64"/>
      <x:c r="Z77" s="64"/>
      <x:c r="AA77" s="64"/>
      <x:c r="AB77" s="64"/>
    </x:row>
    <x:row r="78">
      <x:c r="A78" s="19"/>
      <x:c r="B78" s="19"/>
      <x:c r="C78" s="19"/>
      <x:c r="D78" s="19"/>
      <x:c r="E78" s="19"/>
      <x:c r="F78" s="19"/>
      <x:c r="G78" s="19"/>
      <x:c r="H78" s="19"/>
      <x:c r="I78" s="19"/>
      <x:c r="J78" s="19"/>
      <x:c r="K78" s="19"/>
      <x:c r="L78" s="19"/>
      <x:c r="M78" s="19"/>
      <x:c r="N78" s="64"/>
      <x:c r="O78" s="64"/>
      <x:c r="P78" s="64"/>
      <x:c r="Q78" s="64"/>
      <x:c r="R78" s="64"/>
      <x:c r="S78" s="64"/>
      <x:c r="T78" s="64"/>
      <x:c r="U78" s="64"/>
      <x:c r="V78" s="64"/>
      <x:c r="W78" s="64"/>
      <x:c r="X78" s="64"/>
      <x:c r="Y78" s="64"/>
      <x:c r="Z78" s="64"/>
      <x:c r="AA78" s="64"/>
      <x:c r="AB78" s="64"/>
    </x:row>
    <x:row r="79">
      <x:c r="A79" s="19"/>
      <x:c r="B79" s="19"/>
      <x:c r="C79" s="19"/>
      <x:c r="D79" s="19"/>
      <x:c r="E79" s="19"/>
      <x:c r="F79" s="19"/>
      <x:c r="G79" s="19"/>
      <x:c r="H79" s="19"/>
      <x:c r="I79" s="19"/>
      <x:c r="J79" s="19"/>
      <x:c r="K79" s="19"/>
      <x:c r="L79" s="19"/>
      <x:c r="M79" s="19"/>
      <x:c r="N79" s="64"/>
      <x:c r="O79" s="64"/>
      <x:c r="P79" s="64"/>
      <x:c r="Q79" s="64"/>
      <x:c r="R79" s="64"/>
      <x:c r="S79" s="64"/>
      <x:c r="T79" s="64"/>
      <x:c r="U79" s="64"/>
      <x:c r="V79" s="64"/>
      <x:c r="W79" s="64"/>
      <x:c r="X79" s="64"/>
      <x:c r="Y79" s="64"/>
      <x:c r="Z79" s="64"/>
      <x:c r="AA79" s="64"/>
      <x:c r="AB79" s="64"/>
    </x:row>
    <x:row r="80">
      <x:c r="A80" s="19"/>
      <x:c r="B80" s="19"/>
      <x:c r="C80" s="19"/>
      <x:c r="D80" s="19"/>
      <x:c r="E80" s="19"/>
      <x:c r="F80" s="19"/>
      <x:c r="G80" s="19"/>
      <x:c r="H80" s="19"/>
      <x:c r="I80" s="19"/>
      <x:c r="J80" s="19"/>
      <x:c r="K80" s="19"/>
      <x:c r="L80" s="19"/>
      <x:c r="M80" s="19"/>
      <x:c r="N80" s="64"/>
      <x:c r="O80" s="64"/>
      <x:c r="P80" s="64"/>
      <x:c r="Q80" s="64"/>
      <x:c r="R80" s="64"/>
      <x:c r="S80" s="64"/>
      <x:c r="T80" s="64"/>
      <x:c r="U80" s="64"/>
      <x:c r="V80" s="64"/>
      <x:c r="W80" s="64"/>
      <x:c r="X80" s="64"/>
      <x:c r="Y80" s="64"/>
      <x:c r="Z80" s="64"/>
      <x:c r="AA80" s="64"/>
      <x:c r="AB80" s="64"/>
    </x:row>
    <x:row r="81">
      <x:c r="A81" s="19"/>
      <x:c r="B81" s="19"/>
      <x:c r="C81" s="19"/>
      <x:c r="D81" s="19"/>
      <x:c r="E81" s="19"/>
      <x:c r="F81" s="19"/>
      <x:c r="G81" s="19"/>
      <x:c r="H81" s="19"/>
      <x:c r="I81" s="19"/>
      <x:c r="J81" s="19"/>
      <x:c r="K81" s="19"/>
      <x:c r="L81" s="19"/>
      <x:c r="M81" s="19"/>
      <x:c r="N81" s="64"/>
      <x:c r="O81" s="64"/>
      <x:c r="P81" s="64"/>
      <x:c r="Q81" s="64"/>
      <x:c r="R81" s="64"/>
      <x:c r="S81" s="64"/>
      <x:c r="T81" s="64"/>
      <x:c r="U81" s="64"/>
      <x:c r="V81" s="64"/>
      <x:c r="W81" s="64"/>
      <x:c r="X81" s="64"/>
      <x:c r="Y81" s="64"/>
      <x:c r="Z81" s="64"/>
      <x:c r="AA81" s="64"/>
      <x:c r="AB81" s="64"/>
    </x:row>
    <x:row r="82">
      <x:c r="A82" s="19"/>
      <x:c r="B82" s="19"/>
      <x:c r="C82" s="19"/>
      <x:c r="D82" s="19"/>
      <x:c r="E82" s="19"/>
      <x:c r="F82" s="19"/>
      <x:c r="G82" s="19"/>
      <x:c r="H82" s="19"/>
      <x:c r="I82" s="19"/>
      <x:c r="J82" s="19"/>
      <x:c r="K82" s="19"/>
      <x:c r="L82" s="19"/>
      <x:c r="M82" s="19"/>
      <x:c r="N82" s="64"/>
      <x:c r="O82" s="64"/>
      <x:c r="P82" s="64"/>
      <x:c r="Q82" s="64"/>
      <x:c r="R82" s="64"/>
      <x:c r="S82" s="64"/>
      <x:c r="T82" s="64"/>
      <x:c r="U82" s="64"/>
      <x:c r="V82" s="64"/>
      <x:c r="W82" s="64"/>
      <x:c r="X82" s="64"/>
      <x:c r="Y82" s="64"/>
      <x:c r="Z82" s="64"/>
      <x:c r="AA82" s="64"/>
      <x:c r="AB82" s="64"/>
    </x:row>
    <x:row r="83">
      <x:c r="A83" s="19"/>
      <x:c r="B83" s="19"/>
      <x:c r="C83" s="19"/>
      <x:c r="D83" s="19"/>
      <x:c r="E83" s="19"/>
      <x:c r="F83" s="19"/>
      <x:c r="G83" s="19"/>
      <x:c r="H83" s="19"/>
      <x:c r="I83" s="19"/>
      <x:c r="J83" s="19"/>
      <x:c r="K83" s="19"/>
      <x:c r="L83" s="19"/>
      <x:c r="M83" s="19"/>
      <x:c r="N83" s="64"/>
      <x:c r="O83" s="64"/>
      <x:c r="P83" s="64"/>
      <x:c r="Q83" s="64"/>
      <x:c r="R83" s="64"/>
      <x:c r="S83" s="64"/>
      <x:c r="T83" s="64"/>
      <x:c r="U83" s="64"/>
      <x:c r="V83" s="64"/>
      <x:c r="W83" s="64"/>
      <x:c r="X83" s="64"/>
      <x:c r="Y83" s="64"/>
      <x:c r="Z83" s="64"/>
      <x:c r="AA83" s="64"/>
      <x:c r="AB83" s="64"/>
    </x:row>
    <x:row r="84">
      <x:c r="A84" s="19"/>
      <x:c r="B84" s="19"/>
      <x:c r="C84" s="19"/>
      <x:c r="D84" s="19"/>
      <x:c r="E84" s="19"/>
      <x:c r="F84" s="19"/>
      <x:c r="G84" s="19"/>
      <x:c r="H84" s="19"/>
      <x:c r="I84" s="19"/>
      <x:c r="J84" s="19"/>
      <x:c r="K84" s="19"/>
      <x:c r="L84" s="19"/>
      <x:c r="M84" s="19"/>
      <x:c r="N84" s="64"/>
      <x:c r="O84" s="64"/>
      <x:c r="P84" s="64"/>
      <x:c r="Q84" s="64"/>
      <x:c r="R84" s="64"/>
      <x:c r="S84" s="64"/>
      <x:c r="T84" s="64"/>
      <x:c r="U84" s="64"/>
      <x:c r="V84" s="64"/>
      <x:c r="W84" s="64"/>
      <x:c r="X84" s="64"/>
      <x:c r="Y84" s="64"/>
      <x:c r="Z84" s="64"/>
      <x:c r="AA84" s="64"/>
      <x:c r="AB84" s="64"/>
    </x:row>
    <x:row r="85">
      <x:c r="A85" s="19"/>
      <x:c r="B85" s="19"/>
      <x:c r="C85" s="19"/>
      <x:c r="D85" s="19"/>
      <x:c r="E85" s="19"/>
      <x:c r="F85" s="19"/>
      <x:c r="G85" s="19"/>
      <x:c r="H85" s="19"/>
      <x:c r="I85" s="19"/>
      <x:c r="J85" s="19"/>
      <x:c r="K85" s="19"/>
      <x:c r="L85" s="19"/>
      <x:c r="M85" s="19"/>
      <x:c r="N85" s="64"/>
      <x:c r="O85" s="64"/>
      <x:c r="P85" s="64"/>
      <x:c r="Q85" s="64"/>
      <x:c r="R85" s="64"/>
      <x:c r="S85" s="64"/>
      <x:c r="T85" s="64"/>
      <x:c r="U85" s="64"/>
      <x:c r="V85" s="64"/>
      <x:c r="W85" s="64"/>
      <x:c r="X85" s="64"/>
      <x:c r="Y85" s="64"/>
      <x:c r="Z85" s="64"/>
      <x:c r="AA85" s="64"/>
      <x:c r="AB85" s="64"/>
    </x:row>
    <x:row r="86">
      <x:c r="A86" s="19"/>
      <x:c r="B86" s="19"/>
      <x:c r="C86" s="19"/>
      <x:c r="D86" s="19"/>
      <x:c r="E86" s="19"/>
      <x:c r="F86" s="19"/>
      <x:c r="G86" s="19"/>
      <x:c r="H86" s="19"/>
      <x:c r="I86" s="19"/>
      <x:c r="J86" s="19"/>
      <x:c r="K86" s="19"/>
      <x:c r="L86" s="19"/>
      <x:c r="M86" s="19"/>
      <x:c r="N86" s="64"/>
      <x:c r="O86" s="64"/>
      <x:c r="P86" s="64"/>
      <x:c r="Q86" s="64"/>
      <x:c r="R86" s="64"/>
      <x:c r="S86" s="64"/>
      <x:c r="T86" s="64"/>
      <x:c r="U86" s="64"/>
      <x:c r="V86" s="64"/>
      <x:c r="W86" s="64"/>
      <x:c r="X86" s="64"/>
      <x:c r="Y86" s="64"/>
      <x:c r="Z86" s="64"/>
      <x:c r="AA86" s="64"/>
      <x:c r="AB86" s="64"/>
    </x:row>
    <x:row r="87">
      <x:c r="A87" s="19"/>
      <x:c r="B87" s="19"/>
      <x:c r="C87" s="19"/>
      <x:c r="D87" s="19"/>
      <x:c r="E87" s="19"/>
      <x:c r="F87" s="19"/>
      <x:c r="G87" s="19"/>
      <x:c r="H87" s="19"/>
      <x:c r="I87" s="19"/>
      <x:c r="J87" s="19"/>
      <x:c r="K87" s="19"/>
      <x:c r="L87" s="19"/>
      <x:c r="M87" s="19"/>
      <x:c r="N87" s="64"/>
      <x:c r="O87" s="64"/>
      <x:c r="P87" s="64"/>
      <x:c r="Q87" s="64"/>
      <x:c r="R87" s="64"/>
      <x:c r="S87" s="64"/>
      <x:c r="T87" s="64"/>
      <x:c r="U87" s="64"/>
      <x:c r="V87" s="64"/>
      <x:c r="W87" s="64"/>
      <x:c r="X87" s="64"/>
      <x:c r="Y87" s="64"/>
      <x:c r="Z87" s="64"/>
      <x:c r="AA87" s="64"/>
      <x:c r="AB87" s="64"/>
    </x:row>
    <x:row r="88">
      <x:c r="A88" s="19"/>
      <x:c r="B88" s="19"/>
      <x:c r="C88" s="19"/>
      <x:c r="D88" s="19"/>
      <x:c r="E88" s="19"/>
      <x:c r="F88" s="19"/>
      <x:c r="G88" s="19"/>
      <x:c r="H88" s="19"/>
      <x:c r="I88" s="19"/>
      <x:c r="J88" s="19"/>
      <x:c r="K88" s="19"/>
      <x:c r="L88" s="19"/>
      <x:c r="M88" s="19"/>
      <x:c r="N88" s="64"/>
      <x:c r="O88" s="64"/>
      <x:c r="P88" s="64"/>
      <x:c r="Q88" s="64"/>
      <x:c r="R88" s="64"/>
      <x:c r="S88" s="64"/>
      <x:c r="T88" s="64"/>
      <x:c r="U88" s="64"/>
      <x:c r="V88" s="64"/>
      <x:c r="W88" s="64"/>
      <x:c r="X88" s="64"/>
      <x:c r="Y88" s="64"/>
      <x:c r="Z88" s="64"/>
      <x:c r="AA88" s="64"/>
      <x:c r="AB88" s="64"/>
    </x:row>
    <x:row r="89">
      <x:c r="A89" s="19"/>
      <x:c r="B89" s="19"/>
      <x:c r="C89" s="19"/>
      <x:c r="D89" s="19"/>
      <x:c r="E89" s="19"/>
      <x:c r="F89" s="19"/>
      <x:c r="G89" s="19"/>
      <x:c r="H89" s="19"/>
      <x:c r="I89" s="19"/>
      <x:c r="J89" s="19"/>
      <x:c r="K89" s="19"/>
      <x:c r="L89" s="19"/>
      <x:c r="M89" s="19"/>
      <x:c r="N89" s="64"/>
      <x:c r="O89" s="64"/>
      <x:c r="P89" s="64"/>
      <x:c r="Q89" s="64"/>
      <x:c r="R89" s="64"/>
      <x:c r="S89" s="64"/>
      <x:c r="T89" s="64"/>
      <x:c r="U89" s="64"/>
      <x:c r="V89" s="64"/>
      <x:c r="W89" s="64"/>
      <x:c r="X89" s="64"/>
      <x:c r="Y89" s="64"/>
      <x:c r="Z89" s="64"/>
      <x:c r="AA89" s="64"/>
      <x:c r="AB89" s="64"/>
    </x:row>
    <x:row r="90">
      <x:c r="A90" s="19"/>
      <x:c r="B90" s="19"/>
      <x:c r="C90" s="19"/>
      <x:c r="D90" s="19"/>
      <x:c r="E90" s="19"/>
      <x:c r="F90" s="19"/>
      <x:c r="G90" s="19"/>
      <x:c r="H90" s="19"/>
      <x:c r="I90" s="19"/>
      <x:c r="J90" s="19"/>
      <x:c r="K90" s="19"/>
      <x:c r="L90" s="19"/>
      <x:c r="M90" s="19"/>
      <x:c r="N90" s="64"/>
      <x:c r="O90" s="64"/>
      <x:c r="P90" s="64"/>
      <x:c r="Q90" s="64"/>
      <x:c r="R90" s="64"/>
      <x:c r="S90" s="64"/>
      <x:c r="T90" s="64"/>
      <x:c r="U90" s="64"/>
      <x:c r="V90" s="64"/>
      <x:c r="W90" s="64"/>
      <x:c r="X90" s="64"/>
      <x:c r="Y90" s="64"/>
      <x:c r="Z90" s="64"/>
      <x:c r="AA90" s="64"/>
      <x:c r="AB90" s="64"/>
    </x:row>
    <x:row r="91">
      <x:c r="A91" s="19"/>
      <x:c r="B91" s="19"/>
      <x:c r="C91" s="19"/>
      <x:c r="D91" s="19"/>
      <x:c r="E91" s="19"/>
      <x:c r="F91" s="19"/>
      <x:c r="G91" s="19"/>
      <x:c r="H91" s="19"/>
      <x:c r="I91" s="19"/>
      <x:c r="J91" s="19"/>
      <x:c r="K91" s="19"/>
      <x:c r="L91" s="19"/>
      <x:c r="M91" s="19"/>
      <x:c r="N91" s="64"/>
      <x:c r="O91" s="64"/>
      <x:c r="P91" s="64"/>
      <x:c r="Q91" s="64"/>
      <x:c r="R91" s="64"/>
      <x:c r="S91" s="64"/>
      <x:c r="T91" s="64"/>
      <x:c r="U91" s="64"/>
      <x:c r="V91" s="64"/>
      <x:c r="W91" s="64"/>
      <x:c r="X91" s="64"/>
      <x:c r="Y91" s="64"/>
      <x:c r="Z91" s="64"/>
      <x:c r="AA91" s="64"/>
      <x:c r="AB91" s="64"/>
    </x:row>
    <x:row r="92">
      <x:c r="A92" s="19"/>
      <x:c r="B92" s="19"/>
      <x:c r="C92" s="19"/>
      <x:c r="D92" s="19"/>
      <x:c r="E92" s="19"/>
      <x:c r="F92" s="19"/>
      <x:c r="G92" s="19"/>
      <x:c r="H92" s="19"/>
      <x:c r="I92" s="19"/>
      <x:c r="J92" s="19"/>
      <x:c r="K92" s="19"/>
      <x:c r="L92" s="19"/>
      <x:c r="M92" s="19"/>
      <x:c r="N92" s="64"/>
      <x:c r="O92" s="64"/>
      <x:c r="P92" s="64"/>
      <x:c r="Q92" s="64"/>
      <x:c r="R92" s="64"/>
      <x:c r="S92" s="64"/>
      <x:c r="T92" s="64"/>
      <x:c r="U92" s="64"/>
      <x:c r="V92" s="64"/>
      <x:c r="W92" s="64"/>
      <x:c r="X92" s="64"/>
      <x:c r="Y92" s="64"/>
      <x:c r="Z92" s="64"/>
      <x:c r="AA92" s="64"/>
      <x:c r="AB92" s="64"/>
    </x:row>
    <x:row r="93">
      <x:c r="A93" s="19"/>
      <x:c r="B93" s="19"/>
      <x:c r="C93" s="19"/>
      <x:c r="D93" s="19"/>
      <x:c r="E93" s="19"/>
      <x:c r="F93" s="19"/>
      <x:c r="G93" s="19"/>
      <x:c r="H93" s="19"/>
      <x:c r="I93" s="19"/>
      <x:c r="J93" s="19"/>
      <x:c r="K93" s="19"/>
      <x:c r="L93" s="19"/>
      <x:c r="M93" s="19"/>
      <x:c r="N93" s="64"/>
      <x:c r="O93" s="64"/>
      <x:c r="P93" s="64"/>
      <x:c r="Q93" s="64"/>
      <x:c r="R93" s="64"/>
      <x:c r="S93" s="64"/>
      <x:c r="T93" s="64"/>
      <x:c r="U93" s="64"/>
      <x:c r="V93" s="64"/>
      <x:c r="W93" s="64"/>
      <x:c r="X93" s="64"/>
      <x:c r="Y93" s="64"/>
      <x:c r="Z93" s="64"/>
      <x:c r="AA93" s="64"/>
      <x:c r="AB93" s="64"/>
    </x:row>
    <x:row r="94">
      <x:c r="A94" s="19"/>
      <x:c r="B94" s="19"/>
      <x:c r="C94" s="19"/>
      <x:c r="D94" s="19"/>
      <x:c r="E94" s="19"/>
      <x:c r="F94" s="19"/>
      <x:c r="G94" s="19"/>
      <x:c r="H94" s="19"/>
      <x:c r="I94" s="19"/>
      <x:c r="J94" s="19"/>
      <x:c r="K94" s="19"/>
      <x:c r="L94" s="19"/>
      <x:c r="M94" s="19"/>
      <x:c r="N94" s="64"/>
      <x:c r="O94" s="64"/>
      <x:c r="P94" s="64"/>
      <x:c r="Q94" s="64"/>
      <x:c r="R94" s="64"/>
      <x:c r="S94" s="64"/>
      <x:c r="T94" s="64"/>
      <x:c r="U94" s="64"/>
      <x:c r="V94" s="64"/>
      <x:c r="W94" s="64"/>
      <x:c r="X94" s="64"/>
      <x:c r="Y94" s="64"/>
      <x:c r="Z94" s="64"/>
      <x:c r="AA94" s="64"/>
      <x:c r="AB94" s="64"/>
    </x:row>
    <x:row r="95">
      <x:c r="A95" s="19"/>
      <x:c r="B95" s="19"/>
      <x:c r="C95" s="19"/>
      <x:c r="D95" s="19"/>
      <x:c r="E95" s="19"/>
      <x:c r="F95" s="19"/>
      <x:c r="G95" s="19"/>
      <x:c r="H95" s="19"/>
      <x:c r="I95" s="19"/>
      <x:c r="J95" s="19"/>
      <x:c r="K95" s="19"/>
      <x:c r="L95" s="19"/>
      <x:c r="M95" s="19"/>
      <x:c r="N95" s="64"/>
      <x:c r="O95" s="64"/>
      <x:c r="P95" s="64"/>
      <x:c r="Q95" s="64"/>
      <x:c r="R95" s="64"/>
      <x:c r="S95" s="64"/>
      <x:c r="T95" s="64"/>
      <x:c r="U95" s="64"/>
      <x:c r="V95" s="64"/>
      <x:c r="W95" s="64"/>
      <x:c r="X95" s="64"/>
      <x:c r="Y95" s="64"/>
      <x:c r="Z95" s="64"/>
      <x:c r="AA95" s="64"/>
      <x:c r="AB95" s="64"/>
    </x:row>
    <x:row r="96">
      <x:c r="A96" s="19"/>
      <x:c r="B96" s="19"/>
      <x:c r="C96" s="19"/>
      <x:c r="D96" s="19"/>
      <x:c r="E96" s="19"/>
      <x:c r="F96" s="19"/>
      <x:c r="G96" s="19"/>
      <x:c r="H96" s="19"/>
      <x:c r="I96" s="19"/>
      <x:c r="J96" s="19"/>
      <x:c r="K96" s="19"/>
      <x:c r="L96" s="19"/>
      <x:c r="M96" s="19"/>
      <x:c r="N96" s="64"/>
      <x:c r="O96" s="64"/>
      <x:c r="P96" s="64"/>
      <x:c r="Q96" s="64"/>
      <x:c r="R96" s="64"/>
      <x:c r="S96" s="64"/>
      <x:c r="T96" s="64"/>
      <x:c r="U96" s="64"/>
      <x:c r="V96" s="64"/>
      <x:c r="W96" s="64"/>
      <x:c r="X96" s="64"/>
      <x:c r="Y96" s="64"/>
      <x:c r="Z96" s="64"/>
      <x:c r="AA96" s="64"/>
      <x:c r="AB96" s="64"/>
    </x:row>
    <x:row r="97">
      <x:c r="A97" s="19"/>
      <x:c r="B97" s="19"/>
      <x:c r="C97" s="19"/>
      <x:c r="D97" s="19"/>
      <x:c r="E97" s="19"/>
      <x:c r="F97" s="19"/>
      <x:c r="G97" s="19"/>
      <x:c r="H97" s="19"/>
      <x:c r="I97" s="19"/>
      <x:c r="J97" s="19"/>
      <x:c r="K97" s="19"/>
      <x:c r="L97" s="19"/>
      <x:c r="M97" s="19"/>
      <x:c r="N97" s="64"/>
      <x:c r="O97" s="64"/>
      <x:c r="P97" s="64"/>
      <x:c r="Q97" s="64"/>
      <x:c r="R97" s="64"/>
      <x:c r="S97" s="64"/>
      <x:c r="T97" s="64"/>
      <x:c r="U97" s="64"/>
      <x:c r="V97" s="64"/>
      <x:c r="W97" s="64"/>
      <x:c r="X97" s="64"/>
      <x:c r="Y97" s="64"/>
      <x:c r="Z97" s="64"/>
      <x:c r="AA97" s="64"/>
      <x:c r="AB97" s="64"/>
    </x:row>
    <x:row r="98">
      <x:c r="A98" s="19"/>
      <x:c r="B98" s="19"/>
      <x:c r="C98" s="19"/>
      <x:c r="D98" s="19"/>
      <x:c r="E98" s="19"/>
      <x:c r="F98" s="19"/>
      <x:c r="G98" s="19"/>
      <x:c r="H98" s="19"/>
      <x:c r="I98" s="19"/>
      <x:c r="J98" s="19"/>
      <x:c r="K98" s="19"/>
      <x:c r="L98" s="19"/>
      <x:c r="M98" s="19"/>
      <x:c r="N98" s="64"/>
      <x:c r="O98" s="64"/>
      <x:c r="P98" s="64"/>
      <x:c r="Q98" s="64"/>
      <x:c r="R98" s="64"/>
      <x:c r="S98" s="64"/>
      <x:c r="T98" s="64"/>
      <x:c r="U98" s="64"/>
      <x:c r="V98" s="64"/>
      <x:c r="W98" s="64"/>
      <x:c r="X98" s="64"/>
      <x:c r="Y98" s="64"/>
      <x:c r="Z98" s="64"/>
      <x:c r="AA98" s="64"/>
      <x:c r="AB98" s="64"/>
    </x:row>
    <x:row r="99">
      <x:c r="A99" s="19"/>
      <x:c r="B99" s="19"/>
      <x:c r="C99" s="19"/>
      <x:c r="D99" s="19"/>
      <x:c r="E99" s="19"/>
      <x:c r="F99" s="19"/>
      <x:c r="G99" s="19"/>
      <x:c r="H99" s="19"/>
      <x:c r="I99" s="19"/>
      <x:c r="J99" s="19"/>
      <x:c r="K99" s="19"/>
      <x:c r="L99" s="19"/>
      <x:c r="M99" s="19"/>
      <x:c r="N99" s="64"/>
      <x:c r="O99" s="64"/>
      <x:c r="P99" s="64"/>
      <x:c r="Q99" s="64"/>
      <x:c r="R99" s="64"/>
      <x:c r="S99" s="64"/>
      <x:c r="T99" s="64"/>
      <x:c r="U99" s="64"/>
      <x:c r="V99" s="64"/>
      <x:c r="W99" s="64"/>
      <x:c r="X99" s="64"/>
      <x:c r="Y99" s="64"/>
      <x:c r="Z99" s="64"/>
      <x:c r="AA99" s="64"/>
      <x:c r="AB99" s="64"/>
    </x:row>
    <x:row r="100">
      <x:c r="A100" s="19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19"/>
      <x:c r="L100" s="19"/>
      <x:c r="M100" s="19"/>
      <x:c r="N100" s="64"/>
      <x:c r="O100" s="64"/>
      <x:c r="P100" s="64"/>
      <x:c r="Q100" s="64"/>
      <x:c r="R100" s="64"/>
      <x:c r="S100" s="64"/>
      <x:c r="T100" s="64"/>
      <x:c r="U100" s="64"/>
      <x:c r="V100" s="64"/>
      <x:c r="W100" s="64"/>
      <x:c r="X100" s="64"/>
      <x:c r="Y100" s="64"/>
      <x:c r="Z100" s="64"/>
      <x:c r="AA100" s="64"/>
      <x:c r="AB100" s="64"/>
    </x:row>
    <x:row r="101">
      <x:c r="A101" s="19"/>
      <x:c r="B101" s="19"/>
      <x:c r="C101" s="19"/>
      <x:c r="D101" s="19"/>
      <x:c r="E101" s="19"/>
      <x:c r="F101" s="19"/>
      <x:c r="G101" s="19"/>
      <x:c r="H101" s="19"/>
      <x:c r="I101" s="19"/>
      <x:c r="J101" s="19"/>
      <x:c r="K101" s="19"/>
      <x:c r="L101" s="19"/>
      <x:c r="M101" s="19"/>
      <x:c r="N101" s="64"/>
      <x:c r="O101" s="64"/>
      <x:c r="P101" s="64"/>
      <x:c r="Q101" s="64"/>
      <x:c r="R101" s="64"/>
      <x:c r="S101" s="64"/>
      <x:c r="T101" s="64"/>
      <x:c r="U101" s="64"/>
      <x:c r="V101" s="64"/>
      <x:c r="W101" s="64"/>
      <x:c r="X101" s="64"/>
      <x:c r="Y101" s="64"/>
      <x:c r="Z101" s="64"/>
      <x:c r="AA101" s="64"/>
      <x:c r="AB101" s="64"/>
    </x:row>
    <x:row r="102">
      <x:c r="A102" s="19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19"/>
      <x:c r="L102" s="19"/>
      <x:c r="M102" s="19"/>
      <x:c r="N102" s="64"/>
      <x:c r="O102" s="64"/>
      <x:c r="P102" s="64"/>
      <x:c r="Q102" s="64"/>
      <x:c r="R102" s="64"/>
      <x:c r="S102" s="64"/>
      <x:c r="T102" s="64"/>
      <x:c r="U102" s="64"/>
      <x:c r="V102" s="64"/>
      <x:c r="W102" s="64"/>
      <x:c r="X102" s="64"/>
      <x:c r="Y102" s="64"/>
      <x:c r="Z102" s="64"/>
      <x:c r="AA102" s="64"/>
      <x:c r="AB102" s="64"/>
    </x:row>
    <x:row r="103">
      <x:c r="A103" s="19"/>
      <x:c r="B103" s="19"/>
      <x:c r="C103" s="19"/>
      <x:c r="D103" s="19"/>
      <x:c r="E103" s="19"/>
      <x:c r="F103" s="19"/>
      <x:c r="G103" s="19"/>
      <x:c r="H103" s="19"/>
      <x:c r="I103" s="19"/>
      <x:c r="J103" s="19"/>
      <x:c r="K103" s="19"/>
      <x:c r="L103" s="19"/>
      <x:c r="M103" s="19"/>
      <x:c r="N103" s="64"/>
      <x:c r="O103" s="64"/>
      <x:c r="P103" s="64"/>
      <x:c r="Q103" s="64"/>
      <x:c r="R103" s="64"/>
      <x:c r="S103" s="64"/>
      <x:c r="T103" s="64"/>
      <x:c r="U103" s="64"/>
      <x:c r="V103" s="64"/>
      <x:c r="W103" s="64"/>
      <x:c r="X103" s="64"/>
      <x:c r="Y103" s="64"/>
      <x:c r="Z103" s="64"/>
      <x:c r="AA103" s="64"/>
      <x:c r="AB103" s="64"/>
    </x:row>
    <x:row r="104">
      <x:c r="A104" s="19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19"/>
      <x:c r="L104" s="19"/>
      <x:c r="M104" s="19"/>
      <x:c r="N104" s="64"/>
      <x:c r="O104" s="64"/>
      <x:c r="P104" s="64"/>
      <x:c r="Q104" s="64"/>
      <x:c r="R104" s="64"/>
      <x:c r="S104" s="64"/>
      <x:c r="T104" s="64"/>
      <x:c r="U104" s="64"/>
      <x:c r="V104" s="64"/>
      <x:c r="W104" s="64"/>
      <x:c r="X104" s="64"/>
      <x:c r="Y104" s="64"/>
      <x:c r="Z104" s="64"/>
      <x:c r="AA104" s="64"/>
      <x:c r="AB104" s="64"/>
    </x:row>
    <x:row r="105">
      <x:c r="A105" s="19"/>
      <x:c r="B105" s="19"/>
      <x:c r="C105" s="19"/>
      <x:c r="D105" s="19"/>
      <x:c r="E105" s="19"/>
      <x:c r="F105" s="19"/>
      <x:c r="G105" s="19"/>
      <x:c r="H105" s="19"/>
      <x:c r="I105" s="19"/>
      <x:c r="J105" s="19"/>
      <x:c r="K105" s="19"/>
      <x:c r="L105" s="19"/>
      <x:c r="M105" s="19"/>
      <x:c r="N105" s="64"/>
      <x:c r="O105" s="64"/>
      <x:c r="P105" s="64"/>
      <x:c r="Q105" s="64"/>
      <x:c r="R105" s="64"/>
      <x:c r="S105" s="64"/>
      <x:c r="T105" s="64"/>
      <x:c r="U105" s="64"/>
      <x:c r="V105" s="64"/>
      <x:c r="W105" s="64"/>
      <x:c r="X105" s="64"/>
      <x:c r="Y105" s="64"/>
      <x:c r="Z105" s="64"/>
      <x:c r="AA105" s="64"/>
      <x:c r="AB105" s="64"/>
    </x:row>
    <x:row r="106">
      <x:c r="A106" s="19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19"/>
      <x:c r="L106" s="19"/>
      <x:c r="M106" s="19"/>
      <x:c r="N106" s="64"/>
      <x:c r="O106" s="64"/>
      <x:c r="P106" s="64"/>
      <x:c r="Q106" s="64"/>
      <x:c r="R106" s="64"/>
      <x:c r="S106" s="64"/>
      <x:c r="T106" s="64"/>
      <x:c r="U106" s="64"/>
      <x:c r="V106" s="64"/>
      <x:c r="W106" s="64"/>
      <x:c r="X106" s="64"/>
      <x:c r="Y106" s="64"/>
      <x:c r="Z106" s="64"/>
      <x:c r="AA106" s="64"/>
      <x:c r="AB106" s="64"/>
    </x:row>
    <x:row r="107">
      <x:c r="A107" s="19"/>
      <x:c r="B107" s="19"/>
      <x:c r="C107" s="19"/>
      <x:c r="D107" s="19"/>
      <x:c r="E107" s="19"/>
      <x:c r="F107" s="19"/>
      <x:c r="G107" s="19"/>
      <x:c r="H107" s="19"/>
      <x:c r="I107" s="19"/>
      <x:c r="J107" s="19"/>
      <x:c r="K107" s="19"/>
      <x:c r="L107" s="19"/>
      <x:c r="M107" s="19"/>
      <x:c r="N107" s="64"/>
      <x:c r="O107" s="64"/>
      <x:c r="P107" s="64"/>
      <x:c r="Q107" s="64"/>
      <x:c r="R107" s="64"/>
      <x:c r="S107" s="64"/>
      <x:c r="T107" s="64"/>
      <x:c r="U107" s="64"/>
      <x:c r="V107" s="64"/>
      <x:c r="W107" s="64"/>
      <x:c r="X107" s="64"/>
      <x:c r="Y107" s="64"/>
      <x:c r="Z107" s="64"/>
      <x:c r="AA107" s="64"/>
      <x:c r="AB107" s="64"/>
    </x:row>
    <x:row r="108">
      <x:c r="A108" s="19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19"/>
      <x:c r="L108" s="19"/>
      <x:c r="M108" s="19"/>
      <x:c r="N108" s="64"/>
      <x:c r="O108" s="64"/>
      <x:c r="P108" s="64"/>
      <x:c r="Q108" s="64"/>
      <x:c r="R108" s="64"/>
      <x:c r="S108" s="64"/>
      <x:c r="T108" s="64"/>
      <x:c r="U108" s="64"/>
      <x:c r="V108" s="64"/>
      <x:c r="W108" s="64"/>
      <x:c r="X108" s="64"/>
      <x:c r="Y108" s="64"/>
      <x:c r="Z108" s="64"/>
      <x:c r="AA108" s="64"/>
      <x:c r="AB108" s="64"/>
    </x:row>
    <x:row r="109">
      <x:c r="A109" s="19"/>
      <x:c r="B109" s="19"/>
      <x:c r="C109" s="19"/>
      <x:c r="D109" s="19"/>
      <x:c r="E109" s="19"/>
      <x:c r="F109" s="19"/>
      <x:c r="G109" s="19"/>
      <x:c r="H109" s="19"/>
      <x:c r="I109" s="19"/>
      <x:c r="J109" s="19"/>
      <x:c r="K109" s="19"/>
      <x:c r="L109" s="19"/>
      <x:c r="M109" s="19"/>
      <x:c r="N109" s="64"/>
      <x:c r="O109" s="64"/>
      <x:c r="P109" s="64"/>
      <x:c r="Q109" s="64"/>
      <x:c r="R109" s="64"/>
      <x:c r="S109" s="64"/>
      <x:c r="T109" s="64"/>
      <x:c r="U109" s="64"/>
      <x:c r="V109" s="64"/>
      <x:c r="W109" s="64"/>
      <x:c r="X109" s="64"/>
      <x:c r="Y109" s="64"/>
      <x:c r="Z109" s="64"/>
      <x:c r="AA109" s="64"/>
      <x:c r="AB109" s="64"/>
    </x:row>
    <x:row r="110">
      <x:c r="A110" s="19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19"/>
      <x:c r="L110" s="19"/>
      <x:c r="M110" s="19"/>
      <x:c r="N110" s="64"/>
      <x:c r="O110" s="64"/>
      <x:c r="P110" s="64"/>
      <x:c r="Q110" s="64"/>
      <x:c r="R110" s="64"/>
      <x:c r="S110" s="64"/>
      <x:c r="T110" s="64"/>
      <x:c r="U110" s="64"/>
      <x:c r="V110" s="64"/>
      <x:c r="W110" s="64"/>
      <x:c r="X110" s="64"/>
      <x:c r="Y110" s="64"/>
      <x:c r="Z110" s="64"/>
      <x:c r="AA110" s="64"/>
      <x:c r="AB110" s="64"/>
    </x:row>
    <x:row r="111">
      <x:c r="A111" s="19"/>
      <x:c r="B111" s="19"/>
      <x:c r="C111" s="19"/>
      <x:c r="D111" s="19"/>
      <x:c r="E111" s="19"/>
      <x:c r="F111" s="19"/>
      <x:c r="G111" s="19"/>
      <x:c r="H111" s="19"/>
      <x:c r="I111" s="19"/>
      <x:c r="J111" s="19"/>
      <x:c r="K111" s="19"/>
      <x:c r="L111" s="19"/>
      <x:c r="M111" s="19"/>
      <x:c r="N111" s="64"/>
      <x:c r="O111" s="64"/>
      <x:c r="P111" s="64"/>
      <x:c r="Q111" s="64"/>
      <x:c r="R111" s="64"/>
      <x:c r="S111" s="64"/>
      <x:c r="T111" s="64"/>
      <x:c r="U111" s="64"/>
      <x:c r="V111" s="64"/>
      <x:c r="W111" s="64"/>
      <x:c r="X111" s="64"/>
      <x:c r="Y111" s="64"/>
      <x:c r="Z111" s="64"/>
      <x:c r="AA111" s="64"/>
      <x:c r="AB111" s="64"/>
    </x:row>
    <x:row r="112">
      <x:c r="A112" s="19"/>
      <x:c r="B112" s="19"/>
      <x:c r="C112" s="19"/>
      <x:c r="D112" s="19"/>
      <x:c r="E112" s="19"/>
      <x:c r="F112" s="19"/>
      <x:c r="G112" s="19"/>
      <x:c r="H112" s="19"/>
      <x:c r="I112" s="19"/>
      <x:c r="J112" s="19"/>
      <x:c r="K112" s="19"/>
      <x:c r="L112" s="19"/>
      <x:c r="M112" s="19"/>
      <x:c r="N112" s="64"/>
      <x:c r="O112" s="64"/>
      <x:c r="P112" s="64"/>
      <x:c r="Q112" s="64"/>
      <x:c r="R112" s="64"/>
      <x:c r="S112" s="64"/>
      <x:c r="T112" s="64"/>
      <x:c r="U112" s="64"/>
      <x:c r="V112" s="64"/>
      <x:c r="W112" s="64"/>
      <x:c r="X112" s="64"/>
      <x:c r="Y112" s="64"/>
      <x:c r="Z112" s="64"/>
      <x:c r="AA112" s="64"/>
      <x:c r="AB112" s="64"/>
    </x:row>
    <x:row r="113">
      <x:c r="A113" s="19"/>
      <x:c r="B113" s="19"/>
      <x:c r="C113" s="19"/>
      <x:c r="D113" s="19"/>
      <x:c r="E113" s="19"/>
      <x:c r="F113" s="19"/>
      <x:c r="G113" s="19"/>
      <x:c r="H113" s="19"/>
      <x:c r="I113" s="19"/>
      <x:c r="J113" s="19"/>
      <x:c r="K113" s="19"/>
      <x:c r="L113" s="19"/>
      <x:c r="M113" s="19"/>
      <x:c r="N113" s="64"/>
      <x:c r="O113" s="64"/>
      <x:c r="P113" s="64"/>
      <x:c r="Q113" s="64"/>
      <x:c r="R113" s="64"/>
      <x:c r="S113" s="64"/>
      <x:c r="T113" s="64"/>
      <x:c r="U113" s="64"/>
      <x:c r="V113" s="64"/>
      <x:c r="W113" s="64"/>
      <x:c r="X113" s="64"/>
      <x:c r="Y113" s="64"/>
      <x:c r="Z113" s="64"/>
      <x:c r="AA113" s="64"/>
      <x:c r="AB113" s="64"/>
    </x:row>
    <x:row r="114">
      <x:c r="A114" s="19"/>
      <x:c r="B114" s="19"/>
      <x:c r="C114" s="19"/>
      <x:c r="D114" s="19"/>
      <x:c r="E114" s="19"/>
      <x:c r="F114" s="19"/>
      <x:c r="G114" s="19"/>
      <x:c r="H114" s="19"/>
      <x:c r="I114" s="19"/>
      <x:c r="J114" s="19"/>
      <x:c r="K114" s="19"/>
      <x:c r="L114" s="19"/>
      <x:c r="M114" s="19"/>
      <x:c r="N114" s="64"/>
      <x:c r="O114" s="64"/>
      <x:c r="P114" s="64"/>
      <x:c r="Q114" s="64"/>
      <x:c r="R114" s="64"/>
      <x:c r="S114" s="64"/>
      <x:c r="T114" s="64"/>
      <x:c r="U114" s="64"/>
      <x:c r="V114" s="64"/>
      <x:c r="W114" s="64"/>
      <x:c r="X114" s="64"/>
      <x:c r="Y114" s="64"/>
      <x:c r="Z114" s="64"/>
      <x:c r="AA114" s="64"/>
      <x:c r="AB114" s="64"/>
    </x:row>
    <x:row r="115">
      <x:c r="A115" s="19"/>
      <x:c r="B115" s="19"/>
      <x:c r="C115" s="19"/>
      <x:c r="D115" s="19"/>
      <x:c r="E115" s="19"/>
      <x:c r="F115" s="19"/>
      <x:c r="G115" s="19"/>
      <x:c r="H115" s="19"/>
      <x:c r="I115" s="19"/>
      <x:c r="J115" s="19"/>
      <x:c r="K115" s="19"/>
      <x:c r="L115" s="19"/>
      <x:c r="M115" s="19"/>
      <x:c r="N115" s="64"/>
      <x:c r="O115" s="64"/>
      <x:c r="P115" s="64"/>
      <x:c r="Q115" s="64"/>
      <x:c r="R115" s="64"/>
      <x:c r="S115" s="64"/>
      <x:c r="T115" s="64"/>
      <x:c r="U115" s="64"/>
      <x:c r="V115" s="64"/>
      <x:c r="W115" s="64"/>
      <x:c r="X115" s="64"/>
      <x:c r="Y115" s="64"/>
      <x:c r="Z115" s="64"/>
      <x:c r="AA115" s="64"/>
      <x:c r="AB115" s="64"/>
    </x:row>
    <x:row r="116">
      <x:c r="A116" s="19"/>
      <x:c r="B116" s="19"/>
      <x:c r="C116" s="19"/>
      <x:c r="D116" s="19"/>
      <x:c r="E116" s="19"/>
      <x:c r="F116" s="19"/>
      <x:c r="G116" s="19"/>
      <x:c r="H116" s="19"/>
      <x:c r="I116" s="19"/>
      <x:c r="J116" s="19"/>
      <x:c r="K116" s="19"/>
      <x:c r="L116" s="19"/>
      <x:c r="M116" s="19"/>
      <x:c r="N116" s="64"/>
      <x:c r="O116" s="64"/>
      <x:c r="P116" s="64"/>
      <x:c r="Q116" s="64"/>
      <x:c r="R116" s="64"/>
      <x:c r="S116" s="64"/>
      <x:c r="T116" s="64"/>
      <x:c r="U116" s="64"/>
      <x:c r="V116" s="64"/>
      <x:c r="W116" s="64"/>
      <x:c r="X116" s="64"/>
      <x:c r="Y116" s="64"/>
      <x:c r="Z116" s="64"/>
      <x:c r="AA116" s="64"/>
      <x:c r="AB116" s="64"/>
    </x:row>
    <x:row r="117">
      <x:c r="A117" s="19"/>
      <x:c r="B117" s="19"/>
      <x:c r="C117" s="19"/>
      <x:c r="D117" s="19"/>
      <x:c r="E117" s="19"/>
      <x:c r="F117" s="19"/>
      <x:c r="G117" s="19"/>
      <x:c r="H117" s="19"/>
      <x:c r="I117" s="19"/>
      <x:c r="J117" s="19"/>
      <x:c r="K117" s="19"/>
      <x:c r="L117" s="19"/>
      <x:c r="M117" s="19"/>
      <x:c r="N117" s="64"/>
      <x:c r="O117" s="64"/>
      <x:c r="P117" s="64"/>
      <x:c r="Q117" s="64"/>
      <x:c r="R117" s="64"/>
      <x:c r="S117" s="64"/>
      <x:c r="T117" s="64"/>
      <x:c r="U117" s="64"/>
      <x:c r="V117" s="64"/>
      <x:c r="W117" s="64"/>
      <x:c r="X117" s="64"/>
      <x:c r="Y117" s="64"/>
      <x:c r="Z117" s="64"/>
      <x:c r="AA117" s="64"/>
      <x:c r="AB117" s="64"/>
    </x:row>
    <x:row r="118">
      <x:c r="A118" s="19"/>
      <x:c r="B118" s="19"/>
      <x:c r="C118" s="19"/>
      <x:c r="D118" s="19"/>
      <x:c r="E118" s="19"/>
      <x:c r="F118" s="19"/>
      <x:c r="G118" s="19"/>
      <x:c r="H118" s="19"/>
      <x:c r="I118" s="19"/>
      <x:c r="J118" s="19"/>
      <x:c r="K118" s="19"/>
      <x:c r="L118" s="19"/>
      <x:c r="M118" s="19"/>
      <x:c r="N118" s="64"/>
      <x:c r="O118" s="64"/>
      <x:c r="P118" s="64"/>
      <x:c r="Q118" s="64"/>
      <x:c r="R118" s="64"/>
      <x:c r="S118" s="64"/>
      <x:c r="T118" s="64"/>
      <x:c r="U118" s="64"/>
      <x:c r="V118" s="64"/>
      <x:c r="W118" s="64"/>
      <x:c r="X118" s="64"/>
      <x:c r="Y118" s="64"/>
      <x:c r="Z118" s="64"/>
      <x:c r="AA118" s="64"/>
      <x:c r="AB118" s="64"/>
    </x:row>
    <x:row r="119">
      <x:c r="A119" s="19"/>
      <x:c r="B119" s="19"/>
      <x:c r="C119" s="19"/>
      <x:c r="D119" s="19"/>
      <x:c r="E119" s="19"/>
      <x:c r="F119" s="19"/>
      <x:c r="G119" s="19"/>
      <x:c r="H119" s="19"/>
      <x:c r="I119" s="19"/>
      <x:c r="J119" s="19"/>
      <x:c r="K119" s="19"/>
      <x:c r="L119" s="19"/>
      <x:c r="M119" s="19"/>
      <x:c r="N119" s="64"/>
      <x:c r="O119" s="64"/>
      <x:c r="P119" s="64"/>
      <x:c r="Q119" s="64"/>
      <x:c r="R119" s="64"/>
      <x:c r="S119" s="64"/>
      <x:c r="T119" s="64"/>
      <x:c r="U119" s="64"/>
      <x:c r="V119" s="64"/>
      <x:c r="W119" s="64"/>
      <x:c r="X119" s="64"/>
      <x:c r="Y119" s="64"/>
      <x:c r="Z119" s="64"/>
      <x:c r="AA119" s="64"/>
      <x:c r="AB119" s="64"/>
    </x:row>
    <x:row r="120">
      <x:c r="A120" s="19"/>
      <x:c r="B120" s="19"/>
      <x:c r="C120" s="19"/>
      <x:c r="D120" s="19"/>
      <x:c r="E120" s="19"/>
      <x:c r="F120" s="19"/>
      <x:c r="G120" s="19"/>
      <x:c r="H120" s="19"/>
      <x:c r="I120" s="19"/>
      <x:c r="J120" s="19"/>
      <x:c r="K120" s="19"/>
      <x:c r="L120" s="19"/>
      <x:c r="M120" s="19"/>
      <x:c r="N120" s="64"/>
      <x:c r="O120" s="64"/>
      <x:c r="P120" s="64"/>
      <x:c r="Q120" s="64"/>
      <x:c r="R120" s="64"/>
      <x:c r="S120" s="64"/>
      <x:c r="T120" s="64"/>
      <x:c r="U120" s="64"/>
      <x:c r="V120" s="64"/>
      <x:c r="W120" s="64"/>
      <x:c r="X120" s="64"/>
      <x:c r="Y120" s="64"/>
      <x:c r="Z120" s="64"/>
      <x:c r="AA120" s="64"/>
      <x:c r="AB120" s="64"/>
    </x:row>
    <x:row r="121">
      <x:c r="A121" s="19"/>
      <x:c r="B121" s="19"/>
      <x:c r="C121" s="19"/>
      <x:c r="D121" s="19"/>
      <x:c r="E121" s="19"/>
      <x:c r="F121" s="19"/>
      <x:c r="G121" s="19"/>
      <x:c r="H121" s="19"/>
      <x:c r="I121" s="19"/>
      <x:c r="J121" s="19"/>
      <x:c r="K121" s="19"/>
      <x:c r="L121" s="19"/>
      <x:c r="M121" s="19"/>
      <x:c r="N121" s="64"/>
      <x:c r="O121" s="64"/>
      <x:c r="P121" s="64"/>
      <x:c r="Q121" s="64"/>
      <x:c r="R121" s="64"/>
      <x:c r="S121" s="64"/>
      <x:c r="T121" s="64"/>
      <x:c r="U121" s="64"/>
      <x:c r="V121" s="64"/>
      <x:c r="W121" s="64"/>
      <x:c r="X121" s="64"/>
      <x:c r="Y121" s="64"/>
      <x:c r="Z121" s="64"/>
      <x:c r="AA121" s="64"/>
      <x:c r="AB121" s="64"/>
    </x:row>
    <x:row r="122">
      <x:c r="A122" s="19"/>
      <x:c r="B122" s="19"/>
      <x:c r="C122" s="19"/>
      <x:c r="D122" s="19"/>
      <x:c r="E122" s="19"/>
      <x:c r="F122" s="19"/>
      <x:c r="G122" s="19"/>
      <x:c r="H122" s="19"/>
      <x:c r="I122" s="19"/>
      <x:c r="J122" s="19"/>
      <x:c r="K122" s="19"/>
      <x:c r="L122" s="19"/>
      <x:c r="M122" s="19"/>
      <x:c r="N122" s="64"/>
      <x:c r="O122" s="64"/>
      <x:c r="P122" s="64"/>
      <x:c r="Q122" s="64"/>
      <x:c r="R122" s="64"/>
      <x:c r="S122" s="64"/>
      <x:c r="T122" s="64"/>
      <x:c r="U122" s="64"/>
      <x:c r="V122" s="64"/>
      <x:c r="W122" s="64"/>
      <x:c r="X122" s="64"/>
      <x:c r="Y122" s="64"/>
      <x:c r="Z122" s="64"/>
      <x:c r="AA122" s="64"/>
      <x:c r="AB122" s="64"/>
    </x:row>
    <x:row r="123">
      <x:c r="A123" s="19"/>
      <x:c r="B123" s="19"/>
      <x:c r="C123" s="19"/>
      <x:c r="D123" s="19"/>
      <x:c r="E123" s="19"/>
      <x:c r="F123" s="19"/>
      <x:c r="G123" s="19"/>
      <x:c r="H123" s="19"/>
      <x:c r="I123" s="19"/>
      <x:c r="J123" s="19"/>
      <x:c r="K123" s="19"/>
      <x:c r="L123" s="19"/>
      <x:c r="M123" s="19"/>
      <x:c r="N123" s="64"/>
      <x:c r="O123" s="64"/>
      <x:c r="P123" s="64"/>
      <x:c r="Q123" s="64"/>
      <x:c r="R123" s="64"/>
      <x:c r="S123" s="64"/>
      <x:c r="T123" s="64"/>
      <x:c r="U123" s="64"/>
      <x:c r="V123" s="64"/>
      <x:c r="W123" s="64"/>
      <x:c r="X123" s="64"/>
      <x:c r="Y123" s="64"/>
      <x:c r="Z123" s="64"/>
      <x:c r="AA123" s="64"/>
      <x:c r="AB123" s="64"/>
    </x:row>
    <x:row r="124">
      <x:c r="A124" s="19"/>
      <x:c r="B124" s="19"/>
      <x:c r="C124" s="19"/>
      <x:c r="D124" s="19"/>
      <x:c r="E124" s="19"/>
      <x:c r="F124" s="19"/>
      <x:c r="G124" s="19"/>
      <x:c r="H124" s="19"/>
      <x:c r="I124" s="19"/>
      <x:c r="J124" s="19"/>
      <x:c r="K124" s="19"/>
      <x:c r="L124" s="19"/>
      <x:c r="M124" s="19"/>
      <x:c r="N124" s="64"/>
      <x:c r="O124" s="64"/>
      <x:c r="P124" s="64"/>
      <x:c r="Q124" s="64"/>
      <x:c r="R124" s="64"/>
      <x:c r="S124" s="64"/>
      <x:c r="T124" s="64"/>
      <x:c r="U124" s="64"/>
      <x:c r="V124" s="64"/>
      <x:c r="W124" s="64"/>
      <x:c r="X124" s="64"/>
      <x:c r="Y124" s="64"/>
      <x:c r="Z124" s="64"/>
      <x:c r="AA124" s="64"/>
      <x:c r="AB124" s="64"/>
    </x:row>
    <x:row r="125">
      <x:c r="A125" s="19"/>
      <x:c r="B125" s="19"/>
      <x:c r="C125" s="19"/>
      <x:c r="D125" s="19"/>
      <x:c r="E125" s="19"/>
      <x:c r="F125" s="19"/>
      <x:c r="G125" s="19"/>
      <x:c r="H125" s="19"/>
      <x:c r="I125" s="19"/>
      <x:c r="J125" s="19"/>
      <x:c r="K125" s="19"/>
      <x:c r="L125" s="19"/>
      <x:c r="M125" s="19"/>
      <x:c r="N125" s="64"/>
      <x:c r="O125" s="64"/>
      <x:c r="P125" s="64"/>
      <x:c r="Q125" s="64"/>
      <x:c r="R125" s="64"/>
      <x:c r="S125" s="64"/>
      <x:c r="T125" s="64"/>
      <x:c r="U125" s="64"/>
      <x:c r="V125" s="64"/>
      <x:c r="W125" s="64"/>
      <x:c r="X125" s="64"/>
      <x:c r="Y125" s="64"/>
      <x:c r="Z125" s="64"/>
      <x:c r="AA125" s="64"/>
      <x:c r="AB125" s="64"/>
    </x:row>
    <x:row r="126">
      <x:c r="A126" s="19"/>
      <x:c r="B126" s="19"/>
      <x:c r="C126" s="19"/>
      <x:c r="D126" s="19"/>
      <x:c r="E126" s="19"/>
      <x:c r="F126" s="19"/>
      <x:c r="G126" s="19"/>
      <x:c r="H126" s="19"/>
      <x:c r="I126" s="19"/>
      <x:c r="J126" s="19"/>
      <x:c r="K126" s="19"/>
      <x:c r="L126" s="19"/>
      <x:c r="M126" s="19"/>
      <x:c r="N126" s="64"/>
      <x:c r="O126" s="64"/>
      <x:c r="P126" s="64"/>
      <x:c r="Q126" s="64"/>
      <x:c r="R126" s="64"/>
      <x:c r="S126" s="64"/>
      <x:c r="T126" s="64"/>
      <x:c r="U126" s="64"/>
      <x:c r="V126" s="64"/>
      <x:c r="W126" s="64"/>
      <x:c r="X126" s="64"/>
      <x:c r="Y126" s="64"/>
      <x:c r="Z126" s="64"/>
      <x:c r="AA126" s="64"/>
      <x:c r="AB126" s="64"/>
    </x:row>
    <x:row r="127">
      <x:c r="A127" s="19"/>
      <x:c r="B127" s="19"/>
      <x:c r="C127" s="19"/>
      <x:c r="D127" s="19"/>
      <x:c r="E127" s="19"/>
      <x:c r="F127" s="19"/>
      <x:c r="G127" s="19"/>
      <x:c r="H127" s="19"/>
      <x:c r="I127" s="19"/>
      <x:c r="J127" s="19"/>
      <x:c r="K127" s="19"/>
      <x:c r="L127" s="19"/>
      <x:c r="M127" s="19"/>
      <x:c r="N127" s="64"/>
      <x:c r="O127" s="64"/>
      <x:c r="P127" s="64"/>
      <x:c r="Q127" s="64"/>
      <x:c r="R127" s="64"/>
      <x:c r="S127" s="64"/>
      <x:c r="T127" s="64"/>
      <x:c r="U127" s="64"/>
      <x:c r="V127" s="64"/>
      <x:c r="W127" s="64"/>
      <x:c r="X127" s="64"/>
      <x:c r="Y127" s="64"/>
      <x:c r="Z127" s="64"/>
      <x:c r="AA127" s="64"/>
      <x:c r="AB127" s="64"/>
    </x:row>
    <x:row r="128">
      <x:c r="A128" s="19"/>
      <x:c r="B128" s="19"/>
      <x:c r="C128" s="19"/>
      <x:c r="D128" s="19"/>
      <x:c r="E128" s="19"/>
      <x:c r="F128" s="19"/>
      <x:c r="G128" s="19"/>
      <x:c r="H128" s="19"/>
      <x:c r="I128" s="19"/>
      <x:c r="J128" s="19"/>
      <x:c r="K128" s="19"/>
      <x:c r="L128" s="19"/>
      <x:c r="M128" s="19"/>
      <x:c r="N128" s="64"/>
      <x:c r="O128" s="64"/>
      <x:c r="P128" s="64"/>
      <x:c r="Q128" s="64"/>
      <x:c r="R128" s="64"/>
      <x:c r="S128" s="64"/>
      <x:c r="T128" s="64"/>
      <x:c r="U128" s="64"/>
      <x:c r="V128" s="64"/>
      <x:c r="W128" s="64"/>
      <x:c r="X128" s="64"/>
      <x:c r="Y128" s="64"/>
      <x:c r="Z128" s="64"/>
      <x:c r="AA128" s="64"/>
      <x:c r="AB128" s="64"/>
    </x:row>
    <x:row r="129">
      <x:c r="A129" s="19"/>
      <x:c r="B129" s="19"/>
      <x:c r="C129" s="19"/>
      <x:c r="D129" s="19"/>
      <x:c r="E129" s="19"/>
      <x:c r="F129" s="19"/>
      <x:c r="G129" s="19"/>
      <x:c r="H129" s="19"/>
      <x:c r="I129" s="19"/>
      <x:c r="J129" s="19"/>
      <x:c r="K129" s="19"/>
      <x:c r="L129" s="19"/>
      <x:c r="M129" s="19"/>
      <x:c r="N129" s="64"/>
      <x:c r="O129" s="64"/>
      <x:c r="P129" s="64"/>
      <x:c r="Q129" s="64"/>
      <x:c r="R129" s="64"/>
      <x:c r="S129" s="64"/>
      <x:c r="T129" s="64"/>
      <x:c r="U129" s="64"/>
      <x:c r="V129" s="64"/>
      <x:c r="W129" s="64"/>
      <x:c r="X129" s="64"/>
      <x:c r="Y129" s="64"/>
      <x:c r="Z129" s="64"/>
      <x:c r="AA129" s="64"/>
      <x:c r="AB129" s="64"/>
    </x:row>
    <x:row r="130">
      <x:c r="A130" s="19"/>
      <x:c r="B130" s="19"/>
      <x:c r="C130" s="19"/>
      <x:c r="D130" s="19"/>
      <x:c r="E130" s="19"/>
      <x:c r="F130" s="19"/>
      <x:c r="G130" s="19"/>
      <x:c r="H130" s="19"/>
      <x:c r="I130" s="19"/>
      <x:c r="J130" s="19"/>
      <x:c r="K130" s="19"/>
      <x:c r="L130" s="19"/>
      <x:c r="M130" s="19"/>
      <x:c r="N130" s="64"/>
      <x:c r="O130" s="64"/>
      <x:c r="P130" s="64"/>
      <x:c r="Q130" s="64"/>
      <x:c r="R130" s="64"/>
      <x:c r="S130" s="64"/>
      <x:c r="T130" s="64"/>
      <x:c r="U130" s="64"/>
      <x:c r="V130" s="64"/>
      <x:c r="W130" s="64"/>
      <x:c r="X130" s="64"/>
      <x:c r="Y130" s="64"/>
      <x:c r="Z130" s="64"/>
      <x:c r="AA130" s="64"/>
      <x:c r="AB130" s="64"/>
    </x:row>
    <x:row r="131">
      <x:c r="A131" s="19"/>
      <x:c r="B131" s="19"/>
      <x:c r="C131" s="19"/>
      <x:c r="D131" s="19"/>
      <x:c r="E131" s="19"/>
      <x:c r="F131" s="19"/>
      <x:c r="G131" s="19"/>
      <x:c r="H131" s="19"/>
      <x:c r="I131" s="19"/>
      <x:c r="J131" s="19"/>
      <x:c r="K131" s="19"/>
      <x:c r="L131" s="19"/>
      <x:c r="M131" s="19"/>
      <x:c r="N131" s="64"/>
      <x:c r="O131" s="64"/>
      <x:c r="P131" s="64"/>
      <x:c r="Q131" s="64"/>
      <x:c r="R131" s="64"/>
      <x:c r="S131" s="64"/>
      <x:c r="T131" s="64"/>
      <x:c r="U131" s="64"/>
      <x:c r="V131" s="64"/>
      <x:c r="W131" s="64"/>
      <x:c r="X131" s="64"/>
      <x:c r="Y131" s="64"/>
      <x:c r="Z131" s="64"/>
      <x:c r="AA131" s="64"/>
      <x:c r="AB131" s="64"/>
    </x:row>
    <x:row r="132">
      <x:c r="A132" s="19"/>
      <x:c r="B132" s="19"/>
      <x:c r="C132" s="19"/>
      <x:c r="D132" s="19"/>
      <x:c r="E132" s="19"/>
      <x:c r="F132" s="19"/>
      <x:c r="G132" s="19"/>
      <x:c r="H132" s="19"/>
      <x:c r="I132" s="19"/>
      <x:c r="J132" s="19"/>
      <x:c r="K132" s="19"/>
      <x:c r="L132" s="19"/>
      <x:c r="M132" s="19"/>
      <x:c r="N132" s="64"/>
      <x:c r="O132" s="64"/>
      <x:c r="P132" s="64"/>
      <x:c r="Q132" s="64"/>
      <x:c r="R132" s="64"/>
      <x:c r="S132" s="64"/>
      <x:c r="T132" s="64"/>
      <x:c r="U132" s="64"/>
      <x:c r="V132" s="64"/>
      <x:c r="W132" s="64"/>
      <x:c r="X132" s="64"/>
      <x:c r="Y132" s="64"/>
      <x:c r="Z132" s="64"/>
      <x:c r="AA132" s="64"/>
      <x:c r="AB132" s="64"/>
    </x:row>
    <x:row r="133">
      <x:c r="A133" s="19"/>
      <x:c r="B133" s="19"/>
      <x:c r="C133" s="19"/>
      <x:c r="D133" s="19"/>
      <x:c r="E133" s="19"/>
      <x:c r="F133" s="19"/>
      <x:c r="G133" s="19"/>
      <x:c r="H133" s="19"/>
      <x:c r="I133" s="19"/>
      <x:c r="J133" s="19"/>
      <x:c r="K133" s="19"/>
      <x:c r="L133" s="19"/>
      <x:c r="M133" s="19"/>
      <x:c r="N133" s="64"/>
      <x:c r="O133" s="64"/>
      <x:c r="P133" s="64"/>
      <x:c r="Q133" s="64"/>
      <x:c r="R133" s="64"/>
      <x:c r="S133" s="64"/>
      <x:c r="T133" s="64"/>
      <x:c r="U133" s="64"/>
      <x:c r="V133" s="64"/>
      <x:c r="W133" s="64"/>
      <x:c r="X133" s="64"/>
      <x:c r="Y133" s="64"/>
      <x:c r="Z133" s="64"/>
      <x:c r="AA133" s="64"/>
      <x:c r="AB133" s="64"/>
    </x:row>
    <x:row r="134">
      <x:c r="A134" s="19"/>
      <x:c r="B134" s="19"/>
      <x:c r="C134" s="19"/>
      <x:c r="D134" s="19"/>
      <x:c r="E134" s="19"/>
      <x:c r="F134" s="19"/>
      <x:c r="G134" s="19"/>
      <x:c r="H134" s="19"/>
      <x:c r="I134" s="19"/>
      <x:c r="J134" s="19"/>
      <x:c r="K134" s="19"/>
      <x:c r="L134" s="19"/>
      <x:c r="M134" s="19"/>
      <x:c r="N134" s="64"/>
      <x:c r="O134" s="64"/>
      <x:c r="P134" s="64"/>
      <x:c r="Q134" s="64"/>
      <x:c r="R134" s="64"/>
      <x:c r="S134" s="64"/>
      <x:c r="T134" s="64"/>
      <x:c r="U134" s="64"/>
      <x:c r="V134" s="64"/>
      <x:c r="W134" s="64"/>
      <x:c r="X134" s="64"/>
      <x:c r="Y134" s="64"/>
      <x:c r="Z134" s="64"/>
      <x:c r="AA134" s="64"/>
      <x:c r="AB134" s="64"/>
    </x:row>
    <x:row r="135">
      <x:c r="A135" s="19"/>
      <x:c r="B135" s="19"/>
      <x:c r="C135" s="19"/>
      <x:c r="D135" s="19"/>
      <x:c r="E135" s="19"/>
      <x:c r="F135" s="19"/>
      <x:c r="G135" s="19"/>
      <x:c r="H135" s="19"/>
      <x:c r="I135" s="19"/>
      <x:c r="J135" s="19"/>
      <x:c r="K135" s="19"/>
      <x:c r="L135" s="19"/>
      <x:c r="M135" s="19"/>
      <x:c r="N135" s="64"/>
      <x:c r="O135" s="64"/>
      <x:c r="P135" s="64"/>
      <x:c r="Q135" s="64"/>
      <x:c r="R135" s="64"/>
      <x:c r="S135" s="64"/>
      <x:c r="T135" s="64"/>
      <x:c r="U135" s="64"/>
      <x:c r="V135" s="64"/>
      <x:c r="W135" s="64"/>
      <x:c r="X135" s="64"/>
      <x:c r="Y135" s="64"/>
      <x:c r="Z135" s="64"/>
      <x:c r="AA135" s="64"/>
      <x:c r="AB135" s="64"/>
    </x:row>
    <x:row r="136">
      <x:c r="A136" s="19"/>
      <x:c r="B136" s="19"/>
      <x:c r="C136" s="19"/>
      <x:c r="D136" s="19"/>
      <x:c r="E136" s="19"/>
      <x:c r="F136" s="19"/>
      <x:c r="G136" s="19"/>
      <x:c r="H136" s="19"/>
      <x:c r="I136" s="19"/>
      <x:c r="J136" s="19"/>
      <x:c r="K136" s="19"/>
      <x:c r="L136" s="19"/>
      <x:c r="M136" s="19"/>
      <x:c r="N136" s="64"/>
      <x:c r="O136" s="64"/>
      <x:c r="P136" s="64"/>
      <x:c r="Q136" s="64"/>
      <x:c r="R136" s="64"/>
      <x:c r="S136" s="64"/>
      <x:c r="T136" s="64"/>
      <x:c r="U136" s="64"/>
      <x:c r="V136" s="64"/>
      <x:c r="W136" s="64"/>
      <x:c r="X136" s="64"/>
      <x:c r="Y136" s="64"/>
      <x:c r="Z136" s="64"/>
      <x:c r="AA136" s="64"/>
      <x:c r="AB136" s="64"/>
    </x:row>
    <x:row r="137">
      <x:c r="A137" s="19"/>
      <x:c r="B137" s="19"/>
      <x:c r="C137" s="19"/>
      <x:c r="D137" s="19"/>
      <x:c r="E137" s="19"/>
      <x:c r="F137" s="19"/>
      <x:c r="G137" s="19"/>
      <x:c r="H137" s="19"/>
      <x:c r="I137" s="19"/>
      <x:c r="J137" s="19"/>
      <x:c r="K137" s="19"/>
      <x:c r="L137" s="19"/>
      <x:c r="M137" s="19"/>
      <x:c r="N137" s="64"/>
      <x:c r="O137" s="64"/>
      <x:c r="P137" s="64"/>
      <x:c r="Q137" s="64"/>
      <x:c r="R137" s="64"/>
      <x:c r="S137" s="64"/>
      <x:c r="T137" s="64"/>
      <x:c r="U137" s="64"/>
      <x:c r="V137" s="64"/>
      <x:c r="W137" s="64"/>
      <x:c r="X137" s="64"/>
      <x:c r="Y137" s="64"/>
      <x:c r="Z137" s="64"/>
      <x:c r="AA137" s="64"/>
      <x:c r="AB137" s="64"/>
    </x:row>
    <x:row r="138">
      <x:c r="A138" s="19"/>
      <x:c r="B138" s="19"/>
      <x:c r="C138" s="19"/>
      <x:c r="D138" s="19"/>
      <x:c r="E138" s="19"/>
      <x:c r="F138" s="19"/>
      <x:c r="G138" s="19"/>
      <x:c r="H138" s="19"/>
      <x:c r="I138" s="19"/>
      <x:c r="J138" s="19"/>
      <x:c r="K138" s="19"/>
      <x:c r="L138" s="19"/>
      <x:c r="M138" s="19"/>
      <x:c r="N138" s="64"/>
      <x:c r="O138" s="64"/>
      <x:c r="P138" s="64"/>
      <x:c r="Q138" s="64"/>
      <x:c r="R138" s="64"/>
      <x:c r="S138" s="64"/>
      <x:c r="T138" s="64"/>
      <x:c r="U138" s="64"/>
      <x:c r="V138" s="64"/>
      <x:c r="W138" s="64"/>
      <x:c r="X138" s="64"/>
      <x:c r="Y138" s="64"/>
      <x:c r="Z138" s="64"/>
      <x:c r="AA138" s="64"/>
      <x:c r="AB138" s="64"/>
    </x:row>
    <x:row r="139">
      <x:c r="A139" s="19"/>
      <x:c r="B139" s="19"/>
      <x:c r="C139" s="19"/>
      <x:c r="D139" s="19"/>
      <x:c r="E139" s="19"/>
      <x:c r="F139" s="19"/>
      <x:c r="G139" s="19"/>
      <x:c r="H139" s="19"/>
      <x:c r="I139" s="19"/>
      <x:c r="J139" s="19"/>
      <x:c r="K139" s="19"/>
      <x:c r="L139" s="19"/>
      <x:c r="M139" s="19"/>
      <x:c r="N139" s="64"/>
      <x:c r="O139" s="64"/>
      <x:c r="P139" s="64"/>
      <x:c r="Q139" s="64"/>
      <x:c r="R139" s="64"/>
      <x:c r="S139" s="64"/>
      <x:c r="T139" s="64"/>
      <x:c r="U139" s="64"/>
      <x:c r="V139" s="64"/>
      <x:c r="W139" s="64"/>
      <x:c r="X139" s="64"/>
      <x:c r="Y139" s="64"/>
      <x:c r="Z139" s="64"/>
      <x:c r="AA139" s="64"/>
      <x:c r="AB139" s="64"/>
    </x:row>
    <x:row r="140">
      <x:c r="A140" s="19"/>
      <x:c r="B140" s="19"/>
      <x:c r="C140" s="19"/>
      <x:c r="D140" s="19"/>
      <x:c r="E140" s="19"/>
      <x:c r="F140" s="19"/>
      <x:c r="G140" s="19"/>
      <x:c r="H140" s="19"/>
      <x:c r="I140" s="19"/>
      <x:c r="J140" s="19"/>
      <x:c r="K140" s="19"/>
      <x:c r="L140" s="19"/>
      <x:c r="M140" s="19"/>
      <x:c r="N140" s="64"/>
      <x:c r="O140" s="64"/>
      <x:c r="P140" s="64"/>
      <x:c r="Q140" s="64"/>
      <x:c r="R140" s="64"/>
      <x:c r="S140" s="64"/>
      <x:c r="T140" s="64"/>
      <x:c r="U140" s="64"/>
      <x:c r="V140" s="64"/>
      <x:c r="W140" s="64"/>
      <x:c r="X140" s="64"/>
      <x:c r="Y140" s="64"/>
      <x:c r="Z140" s="64"/>
      <x:c r="AA140" s="64"/>
      <x:c r="AB140" s="64"/>
    </x:row>
    <x:row r="141">
      <x:c r="A141" s="19"/>
      <x:c r="B141" s="19"/>
      <x:c r="C141" s="19"/>
      <x:c r="D141" s="19"/>
      <x:c r="E141" s="19"/>
      <x:c r="F141" s="19"/>
      <x:c r="G141" s="19"/>
      <x:c r="H141" s="19"/>
      <x:c r="I141" s="19"/>
      <x:c r="J141" s="19"/>
      <x:c r="K141" s="19"/>
      <x:c r="L141" s="19"/>
      <x:c r="M141" s="19"/>
      <x:c r="N141" s="64"/>
      <x:c r="O141" s="64"/>
      <x:c r="P141" s="64"/>
      <x:c r="Q141" s="64"/>
      <x:c r="R141" s="64"/>
      <x:c r="S141" s="64"/>
      <x:c r="T141" s="64"/>
      <x:c r="U141" s="64"/>
      <x:c r="V141" s="64"/>
      <x:c r="W141" s="64"/>
      <x:c r="X141" s="64"/>
      <x:c r="Y141" s="64"/>
      <x:c r="Z141" s="64"/>
      <x:c r="AA141" s="64"/>
      <x:c r="AB141" s="64"/>
    </x:row>
    <x:row r="142">
      <x:c r="A142" s="19"/>
      <x:c r="B142" s="19"/>
      <x:c r="C142" s="19"/>
      <x:c r="D142" s="19"/>
      <x:c r="E142" s="19"/>
      <x:c r="F142" s="19"/>
      <x:c r="G142" s="19"/>
      <x:c r="H142" s="19"/>
      <x:c r="I142" s="19"/>
      <x:c r="J142" s="19"/>
      <x:c r="K142" s="19"/>
      <x:c r="L142" s="19"/>
      <x:c r="M142" s="19"/>
      <x:c r="N142" s="64"/>
      <x:c r="O142" s="64"/>
      <x:c r="P142" s="64"/>
      <x:c r="Q142" s="64"/>
      <x:c r="R142" s="64"/>
      <x:c r="S142" s="64"/>
      <x:c r="T142" s="64"/>
      <x:c r="U142" s="64"/>
      <x:c r="V142" s="64"/>
      <x:c r="W142" s="64"/>
      <x:c r="X142" s="64"/>
      <x:c r="Y142" s="64"/>
      <x:c r="Z142" s="64"/>
      <x:c r="AA142" s="64"/>
      <x:c r="AB142" s="64"/>
    </x:row>
    <x:row r="143">
      <x:c r="A143" s="19"/>
      <x:c r="B143" s="19"/>
      <x:c r="C143" s="19"/>
      <x:c r="D143" s="19"/>
      <x:c r="E143" s="19"/>
      <x:c r="F143" s="19"/>
      <x:c r="G143" s="19"/>
      <x:c r="H143" s="19"/>
      <x:c r="I143" s="19"/>
      <x:c r="J143" s="19"/>
      <x:c r="K143" s="19"/>
      <x:c r="L143" s="19"/>
      <x:c r="M143" s="19"/>
      <x:c r="N143" s="64"/>
      <x:c r="O143" s="64"/>
      <x:c r="P143" s="64"/>
      <x:c r="Q143" s="64"/>
      <x:c r="R143" s="64"/>
      <x:c r="S143" s="64"/>
      <x:c r="T143" s="64"/>
      <x:c r="U143" s="64"/>
      <x:c r="V143" s="64"/>
      <x:c r="W143" s="64"/>
      <x:c r="X143" s="64"/>
      <x:c r="Y143" s="64"/>
      <x:c r="Z143" s="64"/>
      <x:c r="AA143" s="64"/>
      <x:c r="AB143" s="64"/>
    </x:row>
    <x:row r="144">
      <x:c r="A144" s="19"/>
      <x:c r="B144" s="19"/>
      <x:c r="C144" s="19"/>
      <x:c r="D144" s="19"/>
      <x:c r="E144" s="19"/>
      <x:c r="F144" s="19"/>
      <x:c r="G144" s="19"/>
      <x:c r="H144" s="19"/>
      <x:c r="I144" s="19"/>
      <x:c r="J144" s="19"/>
      <x:c r="K144" s="19"/>
      <x:c r="L144" s="19"/>
      <x:c r="M144" s="19"/>
      <x:c r="N144" s="64"/>
      <x:c r="O144" s="64"/>
      <x:c r="P144" s="64"/>
      <x:c r="Q144" s="64"/>
      <x:c r="R144" s="64"/>
      <x:c r="S144" s="64"/>
      <x:c r="T144" s="64"/>
      <x:c r="U144" s="64"/>
      <x:c r="V144" s="64"/>
      <x:c r="W144" s="64"/>
      <x:c r="X144" s="64"/>
      <x:c r="Y144" s="64"/>
      <x:c r="Z144" s="64"/>
      <x:c r="AA144" s="64"/>
      <x:c r="AB144" s="64"/>
    </x:row>
    <x:row r="145">
      <x:c r="A145" s="19"/>
      <x:c r="B145" s="19"/>
      <x:c r="C145" s="19"/>
      <x:c r="D145" s="19"/>
      <x:c r="E145" s="19"/>
      <x:c r="F145" s="19"/>
      <x:c r="G145" s="19"/>
      <x:c r="H145" s="19"/>
      <x:c r="I145" s="19"/>
      <x:c r="J145" s="19"/>
      <x:c r="K145" s="19"/>
      <x:c r="L145" s="19"/>
      <x:c r="M145" s="19"/>
      <x:c r="N145" s="64"/>
      <x:c r="O145" s="64"/>
      <x:c r="P145" s="64"/>
      <x:c r="Q145" s="64"/>
      <x:c r="R145" s="64"/>
      <x:c r="S145" s="64"/>
      <x:c r="T145" s="64"/>
      <x:c r="U145" s="64"/>
      <x:c r="V145" s="64"/>
      <x:c r="W145" s="64"/>
      <x:c r="X145" s="64"/>
      <x:c r="Y145" s="64"/>
      <x:c r="Z145" s="64"/>
      <x:c r="AA145" s="64"/>
      <x:c r="AB145" s="64"/>
    </x:row>
    <x:row r="146">
      <x:c r="A146" s="19"/>
      <x:c r="B146" s="19"/>
      <x:c r="C146" s="19"/>
      <x:c r="D146" s="19"/>
      <x:c r="E146" s="19"/>
      <x:c r="F146" s="19"/>
      <x:c r="G146" s="19"/>
      <x:c r="H146" s="19"/>
      <x:c r="I146" s="19"/>
      <x:c r="J146" s="19"/>
      <x:c r="K146" s="19"/>
      <x:c r="L146" s="19"/>
      <x:c r="M146" s="19"/>
      <x:c r="N146" s="64"/>
      <x:c r="O146" s="64"/>
      <x:c r="P146" s="64"/>
      <x:c r="Q146" s="64"/>
      <x:c r="R146" s="64"/>
      <x:c r="S146" s="64"/>
      <x:c r="T146" s="64"/>
      <x:c r="U146" s="64"/>
      <x:c r="V146" s="64"/>
      <x:c r="W146" s="64"/>
      <x:c r="X146" s="64"/>
      <x:c r="Y146" s="64"/>
      <x:c r="Z146" s="64"/>
      <x:c r="AA146" s="64"/>
      <x:c r="AB146" s="64"/>
    </x:row>
    <x:row r="147">
      <x:c r="A147" s="19"/>
      <x:c r="B147" s="19"/>
      <x:c r="C147" s="19"/>
      <x:c r="D147" s="19"/>
      <x:c r="E147" s="19"/>
      <x:c r="F147" s="19"/>
      <x:c r="G147" s="19"/>
      <x:c r="H147" s="19"/>
      <x:c r="I147" s="19"/>
      <x:c r="J147" s="19"/>
      <x:c r="K147" s="19"/>
      <x:c r="L147" s="19"/>
      <x:c r="M147" s="19"/>
      <x:c r="N147" s="64"/>
      <x:c r="O147" s="64"/>
      <x:c r="P147" s="64"/>
      <x:c r="Q147" s="64"/>
      <x:c r="R147" s="64"/>
      <x:c r="S147" s="64"/>
      <x:c r="T147" s="64"/>
      <x:c r="U147" s="64"/>
      <x:c r="V147" s="64"/>
      <x:c r="W147" s="64"/>
      <x:c r="X147" s="64"/>
      <x:c r="Y147" s="64"/>
      <x:c r="Z147" s="64"/>
      <x:c r="AA147" s="64"/>
      <x:c r="AB147" s="64"/>
    </x:row>
    <x:row r="148">
      <x:c r="A148" s="19"/>
      <x:c r="B148" s="19"/>
      <x:c r="C148" s="19"/>
      <x:c r="D148" s="19"/>
      <x:c r="E148" s="19"/>
      <x:c r="F148" s="19"/>
      <x:c r="G148" s="19"/>
      <x:c r="H148" s="19"/>
      <x:c r="I148" s="19"/>
      <x:c r="J148" s="19"/>
      <x:c r="K148" s="19"/>
      <x:c r="L148" s="19"/>
      <x:c r="M148" s="19"/>
      <x:c r="N148" s="64"/>
      <x:c r="O148" s="64"/>
      <x:c r="P148" s="64"/>
      <x:c r="Q148" s="64"/>
      <x:c r="R148" s="64"/>
      <x:c r="S148" s="64"/>
      <x:c r="T148" s="64"/>
      <x:c r="U148" s="64"/>
      <x:c r="V148" s="64"/>
      <x:c r="W148" s="64"/>
      <x:c r="X148" s="64"/>
      <x:c r="Y148" s="64"/>
      <x:c r="Z148" s="64"/>
      <x:c r="AA148" s="64"/>
      <x:c r="AB148" s="64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19"/>
      <x:c r="J149" s="19"/>
      <x:c r="K149" s="19"/>
      <x:c r="L149" s="19"/>
      <x:c r="M149" s="19"/>
      <x:c r="N149" s="64"/>
      <x:c r="O149" s="64"/>
      <x:c r="P149" s="64"/>
      <x:c r="Q149" s="64"/>
      <x:c r="R149" s="64"/>
      <x:c r="S149" s="64"/>
      <x:c r="T149" s="64"/>
      <x:c r="U149" s="64"/>
      <x:c r="V149" s="64"/>
      <x:c r="W149" s="64"/>
      <x:c r="X149" s="64"/>
      <x:c r="Y149" s="64"/>
      <x:c r="Z149" s="64"/>
      <x:c r="AA149" s="64"/>
      <x:c r="AB149" s="64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19"/>
      <x:c r="J150" s="19"/>
      <x:c r="K150" s="19"/>
      <x:c r="L150" s="19"/>
      <x:c r="M150" s="19"/>
      <x:c r="N150" s="64"/>
      <x:c r="O150" s="64"/>
      <x:c r="P150" s="64"/>
      <x:c r="Q150" s="64"/>
      <x:c r="R150" s="64"/>
      <x:c r="S150" s="64"/>
      <x:c r="T150" s="64"/>
      <x:c r="U150" s="64"/>
      <x:c r="V150" s="64"/>
      <x:c r="W150" s="64"/>
      <x:c r="X150" s="64"/>
      <x:c r="Y150" s="64"/>
      <x:c r="Z150" s="64"/>
      <x:c r="AA150" s="64"/>
      <x:c r="AB150" s="64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19"/>
      <x:c r="J151" s="19"/>
      <x:c r="K151" s="19"/>
      <x:c r="L151" s="19"/>
      <x:c r="M151" s="19"/>
      <x:c r="N151" s="64"/>
      <x:c r="O151" s="64"/>
      <x:c r="P151" s="64"/>
      <x:c r="Q151" s="64"/>
      <x:c r="R151" s="64"/>
      <x:c r="S151" s="64"/>
      <x:c r="T151" s="64"/>
      <x:c r="U151" s="64"/>
      <x:c r="V151" s="64"/>
      <x:c r="W151" s="64"/>
      <x:c r="X151" s="64"/>
      <x:c r="Y151" s="64"/>
      <x:c r="Z151" s="64"/>
      <x:c r="AA151" s="64"/>
      <x:c r="AB151" s="64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19"/>
      <x:c r="J152" s="19"/>
      <x:c r="K152" s="19"/>
      <x:c r="L152" s="19"/>
      <x:c r="M152" s="19"/>
      <x:c r="N152" s="64"/>
      <x:c r="O152" s="64"/>
      <x:c r="P152" s="64"/>
      <x:c r="Q152" s="64"/>
      <x:c r="R152" s="64"/>
      <x:c r="S152" s="64"/>
      <x:c r="T152" s="64"/>
      <x:c r="U152" s="64"/>
      <x:c r="V152" s="64"/>
      <x:c r="W152" s="64"/>
      <x:c r="X152" s="64"/>
      <x:c r="Y152" s="64"/>
      <x:c r="Z152" s="64"/>
      <x:c r="AA152" s="64"/>
      <x:c r="AB152" s="64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19"/>
      <x:c r="J153" s="19"/>
      <x:c r="K153" s="19"/>
      <x:c r="L153" s="19"/>
      <x:c r="M153" s="19"/>
      <x:c r="N153" s="64"/>
      <x:c r="O153" s="64"/>
      <x:c r="P153" s="64"/>
      <x:c r="Q153" s="64"/>
      <x:c r="R153" s="64"/>
      <x:c r="S153" s="64"/>
      <x:c r="T153" s="64"/>
      <x:c r="U153" s="64"/>
      <x:c r="V153" s="64"/>
      <x:c r="W153" s="64"/>
      <x:c r="X153" s="64"/>
      <x:c r="Y153" s="64"/>
      <x:c r="Z153" s="64"/>
      <x:c r="AA153" s="64"/>
      <x:c r="AB153" s="64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19"/>
      <x:c r="J154" s="19"/>
      <x:c r="K154" s="19"/>
      <x:c r="L154" s="19"/>
      <x:c r="M154" s="19"/>
      <x:c r="N154" s="64"/>
      <x:c r="O154" s="64"/>
      <x:c r="P154" s="64"/>
      <x:c r="Q154" s="64"/>
      <x:c r="R154" s="64"/>
      <x:c r="S154" s="64"/>
      <x:c r="T154" s="64"/>
      <x:c r="U154" s="64"/>
      <x:c r="V154" s="64"/>
      <x:c r="W154" s="64"/>
      <x:c r="X154" s="64"/>
      <x:c r="Y154" s="64"/>
      <x:c r="Z154" s="64"/>
      <x:c r="AA154" s="64"/>
      <x:c r="AB154" s="64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19"/>
      <x:c r="J155" s="19"/>
      <x:c r="K155" s="19"/>
      <x:c r="L155" s="19"/>
      <x:c r="M155" s="19"/>
      <x:c r="N155" s="64"/>
      <x:c r="O155" s="64"/>
      <x:c r="P155" s="64"/>
      <x:c r="Q155" s="64"/>
      <x:c r="R155" s="64"/>
      <x:c r="S155" s="64"/>
      <x:c r="T155" s="64"/>
      <x:c r="U155" s="64"/>
      <x:c r="V155" s="64"/>
      <x:c r="W155" s="64"/>
      <x:c r="X155" s="64"/>
      <x:c r="Y155" s="64"/>
      <x:c r="Z155" s="64"/>
      <x:c r="AA155" s="64"/>
      <x:c r="AB155" s="64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19"/>
      <x:c r="J156" s="19"/>
      <x:c r="K156" s="19"/>
      <x:c r="L156" s="19"/>
      <x:c r="M156" s="19"/>
      <x:c r="N156" s="64"/>
      <x:c r="O156" s="64"/>
      <x:c r="P156" s="64"/>
      <x:c r="Q156" s="64"/>
      <x:c r="R156" s="64"/>
      <x:c r="S156" s="64"/>
      <x:c r="T156" s="64"/>
      <x:c r="U156" s="64"/>
      <x:c r="V156" s="64"/>
      <x:c r="W156" s="64"/>
      <x:c r="X156" s="64"/>
      <x:c r="Y156" s="64"/>
      <x:c r="Z156" s="64"/>
      <x:c r="AA156" s="64"/>
      <x:c r="AB156" s="64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19"/>
      <x:c r="J157" s="19"/>
      <x:c r="K157" s="19"/>
      <x:c r="L157" s="19"/>
      <x:c r="M157" s="19"/>
      <x:c r="N157" s="64"/>
      <x:c r="O157" s="64"/>
      <x:c r="P157" s="64"/>
      <x:c r="Q157" s="64"/>
      <x:c r="R157" s="64"/>
      <x:c r="S157" s="64"/>
      <x:c r="T157" s="64"/>
      <x:c r="U157" s="64"/>
      <x:c r="V157" s="64"/>
      <x:c r="W157" s="64"/>
      <x:c r="X157" s="64"/>
      <x:c r="Y157" s="64"/>
      <x:c r="Z157" s="64"/>
      <x:c r="AA157" s="64"/>
      <x:c r="AB157" s="64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19"/>
      <x:c r="J158" s="19"/>
      <x:c r="K158" s="19"/>
      <x:c r="L158" s="19"/>
      <x:c r="M158" s="19"/>
      <x:c r="N158" s="64"/>
      <x:c r="O158" s="64"/>
      <x:c r="P158" s="64"/>
      <x:c r="Q158" s="64"/>
      <x:c r="R158" s="64"/>
      <x:c r="S158" s="64"/>
      <x:c r="T158" s="64"/>
      <x:c r="U158" s="64"/>
      <x:c r="V158" s="64"/>
      <x:c r="W158" s="64"/>
      <x:c r="X158" s="64"/>
      <x:c r="Y158" s="64"/>
      <x:c r="Z158" s="64"/>
      <x:c r="AA158" s="64"/>
      <x:c r="AB158" s="64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19"/>
      <x:c r="J159" s="19"/>
      <x:c r="K159" s="19"/>
      <x:c r="L159" s="19"/>
      <x:c r="M159" s="19"/>
      <x:c r="N159" s="64"/>
      <x:c r="O159" s="64"/>
      <x:c r="P159" s="64"/>
      <x:c r="Q159" s="64"/>
      <x:c r="R159" s="64"/>
      <x:c r="S159" s="64"/>
      <x:c r="T159" s="64"/>
      <x:c r="U159" s="64"/>
      <x:c r="V159" s="64"/>
      <x:c r="W159" s="64"/>
      <x:c r="X159" s="64"/>
      <x:c r="Y159" s="64"/>
      <x:c r="Z159" s="64"/>
      <x:c r="AA159" s="64"/>
      <x:c r="AB159" s="64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19"/>
      <x:c r="M160" s="19"/>
      <x:c r="N160" s="64"/>
      <x:c r="O160" s="64"/>
      <x:c r="P160" s="64"/>
      <x:c r="Q160" s="64"/>
      <x:c r="R160" s="64"/>
      <x:c r="S160" s="64"/>
      <x:c r="T160" s="64"/>
      <x:c r="U160" s="64"/>
      <x:c r="V160" s="64"/>
      <x:c r="W160" s="64"/>
      <x:c r="X160" s="64"/>
      <x:c r="Y160" s="64"/>
      <x:c r="Z160" s="64"/>
      <x:c r="AA160" s="64"/>
      <x:c r="AB160" s="64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19"/>
      <x:c r="J161" s="19"/>
      <x:c r="K161" s="19"/>
      <x:c r="L161" s="19"/>
      <x:c r="M161" s="19"/>
      <x:c r="N161" s="64"/>
      <x:c r="O161" s="64"/>
      <x:c r="P161" s="64"/>
      <x:c r="Q161" s="64"/>
      <x:c r="R161" s="64"/>
      <x:c r="S161" s="64"/>
      <x:c r="T161" s="64"/>
      <x:c r="U161" s="64"/>
      <x:c r="V161" s="64"/>
      <x:c r="W161" s="64"/>
      <x:c r="X161" s="64"/>
      <x:c r="Y161" s="64"/>
      <x:c r="Z161" s="64"/>
      <x:c r="AA161" s="64"/>
      <x:c r="AB161" s="64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19"/>
      <x:c r="J162" s="19"/>
      <x:c r="K162" s="19"/>
      <x:c r="L162" s="19"/>
      <x:c r="M162" s="19"/>
      <x:c r="N162" s="64"/>
      <x:c r="O162" s="64"/>
      <x:c r="P162" s="64"/>
      <x:c r="Q162" s="64"/>
      <x:c r="R162" s="64"/>
      <x:c r="S162" s="64"/>
      <x:c r="T162" s="64"/>
      <x:c r="U162" s="64"/>
      <x:c r="V162" s="64"/>
      <x:c r="W162" s="64"/>
      <x:c r="X162" s="64"/>
      <x:c r="Y162" s="64"/>
      <x:c r="Z162" s="64"/>
      <x:c r="AA162" s="64"/>
      <x:c r="AB162" s="64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19"/>
      <x:c r="J163" s="19"/>
      <x:c r="K163" s="19"/>
      <x:c r="L163" s="19"/>
      <x:c r="M163" s="19"/>
      <x:c r="N163" s="64"/>
      <x:c r="O163" s="64"/>
      <x:c r="P163" s="64"/>
      <x:c r="Q163" s="64"/>
      <x:c r="R163" s="64"/>
      <x:c r="S163" s="64"/>
      <x:c r="T163" s="64"/>
      <x:c r="U163" s="64"/>
      <x:c r="V163" s="64"/>
      <x:c r="W163" s="64"/>
      <x:c r="X163" s="64"/>
      <x:c r="Y163" s="64"/>
      <x:c r="Z163" s="64"/>
      <x:c r="AA163" s="64"/>
      <x:c r="AB163" s="64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19"/>
      <x:c r="J164" s="19"/>
      <x:c r="K164" s="19"/>
      <x:c r="L164" s="19"/>
      <x:c r="M164" s="19"/>
      <x:c r="N164" s="64"/>
      <x:c r="O164" s="64"/>
      <x:c r="P164" s="64"/>
      <x:c r="Q164" s="64"/>
      <x:c r="R164" s="64"/>
      <x:c r="S164" s="64"/>
      <x:c r="T164" s="64"/>
      <x:c r="U164" s="64"/>
      <x:c r="V164" s="64"/>
      <x:c r="W164" s="64"/>
      <x:c r="X164" s="64"/>
      <x:c r="Y164" s="64"/>
      <x:c r="Z164" s="64"/>
      <x:c r="AA164" s="64"/>
      <x:c r="AB164" s="64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19"/>
      <x:c r="J165" s="19"/>
      <x:c r="K165" s="19"/>
      <x:c r="L165" s="19"/>
      <x:c r="M165" s="19"/>
      <x:c r="N165" s="64"/>
      <x:c r="O165" s="64"/>
      <x:c r="P165" s="64"/>
      <x:c r="Q165" s="64"/>
      <x:c r="R165" s="64"/>
      <x:c r="S165" s="64"/>
      <x:c r="T165" s="64"/>
      <x:c r="U165" s="64"/>
      <x:c r="V165" s="64"/>
      <x:c r="W165" s="64"/>
      <x:c r="X165" s="64"/>
      <x:c r="Y165" s="64"/>
      <x:c r="Z165" s="64"/>
      <x:c r="AA165" s="64"/>
      <x:c r="AB165" s="64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19"/>
      <x:c r="J166" s="19"/>
      <x:c r="K166" s="19"/>
      <x:c r="L166" s="19"/>
      <x:c r="M166" s="19"/>
      <x:c r="N166" s="64"/>
      <x:c r="O166" s="64"/>
      <x:c r="P166" s="64"/>
      <x:c r="Q166" s="64"/>
      <x:c r="R166" s="64"/>
      <x:c r="S166" s="64"/>
      <x:c r="T166" s="64"/>
      <x:c r="U166" s="64"/>
      <x:c r="V166" s="64"/>
      <x:c r="W166" s="64"/>
      <x:c r="X166" s="64"/>
      <x:c r="Y166" s="64"/>
      <x:c r="Z166" s="64"/>
      <x:c r="AA166" s="64"/>
      <x:c r="AB166" s="64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19"/>
      <x:c r="J167" s="19"/>
      <x:c r="K167" s="19"/>
      <x:c r="L167" s="19"/>
      <x:c r="M167" s="19"/>
      <x:c r="N167" s="64"/>
      <x:c r="O167" s="64"/>
      <x:c r="P167" s="64"/>
      <x:c r="Q167" s="64"/>
      <x:c r="R167" s="64"/>
      <x:c r="S167" s="64"/>
      <x:c r="T167" s="64"/>
      <x:c r="U167" s="64"/>
      <x:c r="V167" s="64"/>
      <x:c r="W167" s="64"/>
      <x:c r="X167" s="64"/>
      <x:c r="Y167" s="64"/>
      <x:c r="Z167" s="64"/>
      <x:c r="AA167" s="64"/>
      <x:c r="AB167" s="64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19"/>
      <x:c r="J168" s="19"/>
      <x:c r="K168" s="19"/>
      <x:c r="L168" s="19"/>
      <x:c r="M168" s="19"/>
      <x:c r="N168" s="64"/>
      <x:c r="O168" s="64"/>
      <x:c r="P168" s="64"/>
      <x:c r="Q168" s="64"/>
      <x:c r="R168" s="64"/>
      <x:c r="S168" s="64"/>
      <x:c r="T168" s="64"/>
      <x:c r="U168" s="64"/>
      <x:c r="V168" s="64"/>
      <x:c r="W168" s="64"/>
      <x:c r="X168" s="64"/>
      <x:c r="Y168" s="64"/>
      <x:c r="Z168" s="64"/>
      <x:c r="AA168" s="64"/>
      <x:c r="AB168" s="64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19"/>
      <x:c r="J169" s="19"/>
      <x:c r="K169" s="19"/>
      <x:c r="L169" s="19"/>
      <x:c r="M169" s="19"/>
      <x:c r="N169" s="64"/>
      <x:c r="O169" s="64"/>
      <x:c r="P169" s="64"/>
      <x:c r="Q169" s="64"/>
      <x:c r="R169" s="64"/>
      <x:c r="S169" s="64"/>
      <x:c r="T169" s="64"/>
      <x:c r="U169" s="64"/>
      <x:c r="V169" s="64"/>
      <x:c r="W169" s="64"/>
      <x:c r="X169" s="64"/>
      <x:c r="Y169" s="64"/>
      <x:c r="Z169" s="64"/>
      <x:c r="AA169" s="64"/>
      <x:c r="AB169" s="64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19"/>
      <x:c r="J170" s="19"/>
      <x:c r="K170" s="19"/>
      <x:c r="L170" s="19"/>
      <x:c r="M170" s="19"/>
      <x:c r="N170" s="64"/>
      <x:c r="O170" s="64"/>
      <x:c r="P170" s="64"/>
      <x:c r="Q170" s="64"/>
      <x:c r="R170" s="64"/>
      <x:c r="S170" s="64"/>
      <x:c r="T170" s="64"/>
      <x:c r="U170" s="64"/>
      <x:c r="V170" s="64"/>
      <x:c r="W170" s="64"/>
      <x:c r="X170" s="64"/>
      <x:c r="Y170" s="64"/>
      <x:c r="Z170" s="64"/>
      <x:c r="AA170" s="64"/>
      <x:c r="AB170" s="64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19"/>
      <x:c r="J171" s="19"/>
      <x:c r="K171" s="19"/>
      <x:c r="L171" s="19"/>
      <x:c r="M171" s="19"/>
      <x:c r="N171" s="64"/>
      <x:c r="O171" s="64"/>
      <x:c r="P171" s="64"/>
      <x:c r="Q171" s="64"/>
      <x:c r="R171" s="64"/>
      <x:c r="S171" s="64"/>
      <x:c r="T171" s="64"/>
      <x:c r="U171" s="64"/>
      <x:c r="V171" s="64"/>
      <x:c r="W171" s="64"/>
      <x:c r="X171" s="64"/>
      <x:c r="Y171" s="64"/>
      <x:c r="Z171" s="64"/>
      <x:c r="AA171" s="64"/>
      <x:c r="AB171" s="64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19"/>
      <x:c r="J172" s="19"/>
      <x:c r="K172" s="19"/>
      <x:c r="L172" s="19"/>
      <x:c r="M172" s="19"/>
      <x:c r="N172" s="64"/>
      <x:c r="O172" s="64"/>
      <x:c r="P172" s="64"/>
      <x:c r="Q172" s="64"/>
      <x:c r="R172" s="64"/>
      <x:c r="S172" s="64"/>
      <x:c r="T172" s="64"/>
      <x:c r="U172" s="64"/>
      <x:c r="V172" s="64"/>
      <x:c r="W172" s="64"/>
      <x:c r="X172" s="64"/>
      <x:c r="Y172" s="64"/>
      <x:c r="Z172" s="64"/>
      <x:c r="AA172" s="64"/>
      <x:c r="AB172" s="64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19"/>
      <x:c r="J173" s="19"/>
      <x:c r="K173" s="19"/>
      <x:c r="L173" s="19"/>
      <x:c r="M173" s="19"/>
      <x:c r="N173" s="64"/>
      <x:c r="O173" s="64"/>
      <x:c r="P173" s="64"/>
      <x:c r="Q173" s="64"/>
      <x:c r="R173" s="64"/>
      <x:c r="S173" s="64"/>
      <x:c r="T173" s="64"/>
      <x:c r="U173" s="64"/>
      <x:c r="V173" s="64"/>
      <x:c r="W173" s="64"/>
      <x:c r="X173" s="64"/>
      <x:c r="Y173" s="64"/>
      <x:c r="Z173" s="64"/>
      <x:c r="AA173" s="64"/>
      <x:c r="AB173" s="64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19"/>
      <x:c r="J174" s="19"/>
      <x:c r="K174" s="19"/>
      <x:c r="L174" s="19"/>
      <x:c r="M174" s="19"/>
      <x:c r="N174" s="64"/>
      <x:c r="O174" s="64"/>
      <x:c r="P174" s="64"/>
      <x:c r="Q174" s="64"/>
      <x:c r="R174" s="64"/>
      <x:c r="S174" s="64"/>
      <x:c r="T174" s="64"/>
      <x:c r="U174" s="64"/>
      <x:c r="V174" s="64"/>
      <x:c r="W174" s="64"/>
      <x:c r="X174" s="64"/>
      <x:c r="Y174" s="64"/>
      <x:c r="Z174" s="64"/>
      <x:c r="AA174" s="64"/>
      <x:c r="AB174" s="64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19"/>
      <x:c r="J175" s="19"/>
      <x:c r="K175" s="19"/>
      <x:c r="L175" s="19"/>
      <x:c r="M175" s="19"/>
      <x:c r="N175" s="64"/>
      <x:c r="O175" s="64"/>
      <x:c r="P175" s="64"/>
      <x:c r="Q175" s="64"/>
      <x:c r="R175" s="64"/>
      <x:c r="S175" s="64"/>
      <x:c r="T175" s="64"/>
      <x:c r="U175" s="64"/>
      <x:c r="V175" s="64"/>
      <x:c r="W175" s="64"/>
      <x:c r="X175" s="64"/>
      <x:c r="Y175" s="64"/>
      <x:c r="Z175" s="64"/>
      <x:c r="AA175" s="64"/>
      <x:c r="AB175" s="64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19"/>
      <x:c r="J176" s="19"/>
      <x:c r="K176" s="19"/>
      <x:c r="L176" s="19"/>
      <x:c r="M176" s="19"/>
      <x:c r="N176" s="64"/>
      <x:c r="O176" s="64"/>
      <x:c r="P176" s="64"/>
      <x:c r="Q176" s="64"/>
      <x:c r="R176" s="64"/>
      <x:c r="S176" s="64"/>
      <x:c r="T176" s="64"/>
      <x:c r="U176" s="64"/>
      <x:c r="V176" s="64"/>
      <x:c r="W176" s="64"/>
      <x:c r="X176" s="64"/>
      <x:c r="Y176" s="64"/>
      <x:c r="Z176" s="64"/>
      <x:c r="AA176" s="64"/>
      <x:c r="AB176" s="64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19"/>
      <x:c r="J177" s="19"/>
      <x:c r="K177" s="19"/>
      <x:c r="L177" s="19"/>
      <x:c r="M177" s="19"/>
      <x:c r="N177" s="64"/>
      <x:c r="O177" s="64"/>
      <x:c r="P177" s="64"/>
      <x:c r="Q177" s="64"/>
      <x:c r="R177" s="64"/>
      <x:c r="S177" s="64"/>
      <x:c r="T177" s="64"/>
      <x:c r="U177" s="64"/>
      <x:c r="V177" s="64"/>
      <x:c r="W177" s="64"/>
      <x:c r="X177" s="64"/>
      <x:c r="Y177" s="64"/>
      <x:c r="Z177" s="64"/>
      <x:c r="AA177" s="64"/>
      <x:c r="AB177" s="64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19"/>
      <x:c r="J178" s="19"/>
      <x:c r="K178" s="19"/>
      <x:c r="L178" s="19"/>
      <x:c r="M178" s="19"/>
      <x:c r="N178" s="64"/>
      <x:c r="O178" s="64"/>
      <x:c r="P178" s="64"/>
      <x:c r="Q178" s="64"/>
      <x:c r="R178" s="64"/>
      <x:c r="S178" s="64"/>
      <x:c r="T178" s="64"/>
      <x:c r="U178" s="64"/>
      <x:c r="V178" s="64"/>
      <x:c r="W178" s="64"/>
      <x:c r="X178" s="64"/>
      <x:c r="Y178" s="64"/>
      <x:c r="Z178" s="64"/>
      <x:c r="AA178" s="64"/>
      <x:c r="AB178" s="64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19"/>
      <x:c r="J179" s="19"/>
      <x:c r="K179" s="19"/>
      <x:c r="L179" s="19"/>
      <x:c r="M179" s="19"/>
      <x:c r="N179" s="64"/>
      <x:c r="O179" s="64"/>
      <x:c r="P179" s="64"/>
      <x:c r="Q179" s="64"/>
      <x:c r="R179" s="64"/>
      <x:c r="S179" s="64"/>
      <x:c r="T179" s="64"/>
      <x:c r="U179" s="64"/>
      <x:c r="V179" s="64"/>
      <x:c r="W179" s="64"/>
      <x:c r="X179" s="64"/>
      <x:c r="Y179" s="64"/>
      <x:c r="Z179" s="64"/>
      <x:c r="AA179" s="64"/>
      <x:c r="AB179" s="64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19"/>
      <x:c r="J180" s="19"/>
      <x:c r="K180" s="19"/>
      <x:c r="L180" s="19"/>
      <x:c r="M180" s="19"/>
      <x:c r="N180" s="64"/>
      <x:c r="O180" s="64"/>
      <x:c r="P180" s="64"/>
      <x:c r="Q180" s="64"/>
      <x:c r="R180" s="64"/>
      <x:c r="S180" s="64"/>
      <x:c r="T180" s="64"/>
      <x:c r="U180" s="64"/>
      <x:c r="V180" s="64"/>
      <x:c r="W180" s="64"/>
      <x:c r="X180" s="64"/>
      <x:c r="Y180" s="64"/>
      <x:c r="Z180" s="64"/>
      <x:c r="AA180" s="64"/>
      <x:c r="AB180" s="64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19"/>
      <x:c r="J181" s="19"/>
      <x:c r="K181" s="19"/>
      <x:c r="L181" s="19"/>
      <x:c r="M181" s="19"/>
      <x:c r="N181" s="64"/>
      <x:c r="O181" s="64"/>
      <x:c r="P181" s="64"/>
      <x:c r="Q181" s="64"/>
      <x:c r="R181" s="64"/>
      <x:c r="S181" s="64"/>
      <x:c r="T181" s="64"/>
      <x:c r="U181" s="64"/>
      <x:c r="V181" s="64"/>
      <x:c r="W181" s="64"/>
      <x:c r="X181" s="64"/>
      <x:c r="Y181" s="64"/>
      <x:c r="Z181" s="64"/>
      <x:c r="AA181" s="64"/>
      <x:c r="AB181" s="64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19"/>
      <x:c r="J182" s="19"/>
      <x:c r="K182" s="19"/>
      <x:c r="L182" s="19"/>
      <x:c r="M182" s="19"/>
      <x:c r="N182" s="64"/>
      <x:c r="O182" s="64"/>
      <x:c r="P182" s="64"/>
      <x:c r="Q182" s="64"/>
      <x:c r="R182" s="64"/>
      <x:c r="S182" s="64"/>
      <x:c r="T182" s="64"/>
      <x:c r="U182" s="64"/>
      <x:c r="V182" s="64"/>
      <x:c r="W182" s="64"/>
      <x:c r="X182" s="64"/>
      <x:c r="Y182" s="64"/>
      <x:c r="Z182" s="64"/>
      <x:c r="AA182" s="64"/>
      <x:c r="AB182" s="64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19"/>
      <x:c r="J183" s="19"/>
      <x:c r="K183" s="19"/>
      <x:c r="L183" s="19"/>
      <x:c r="M183" s="19"/>
      <x:c r="N183" s="64"/>
      <x:c r="O183" s="64"/>
      <x:c r="P183" s="64"/>
      <x:c r="Q183" s="64"/>
      <x:c r="R183" s="64"/>
      <x:c r="S183" s="64"/>
      <x:c r="T183" s="64"/>
      <x:c r="U183" s="64"/>
      <x:c r="V183" s="64"/>
      <x:c r="W183" s="64"/>
      <x:c r="X183" s="64"/>
      <x:c r="Y183" s="64"/>
      <x:c r="Z183" s="64"/>
      <x:c r="AA183" s="64"/>
      <x:c r="AB183" s="64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19"/>
      <x:c r="J184" s="19"/>
      <x:c r="K184" s="19"/>
      <x:c r="L184" s="19"/>
      <x:c r="M184" s="19"/>
      <x:c r="N184" s="64"/>
      <x:c r="O184" s="64"/>
      <x:c r="P184" s="64"/>
      <x:c r="Q184" s="64"/>
      <x:c r="R184" s="64"/>
      <x:c r="S184" s="64"/>
      <x:c r="T184" s="64"/>
      <x:c r="U184" s="64"/>
      <x:c r="V184" s="64"/>
      <x:c r="W184" s="64"/>
      <x:c r="X184" s="64"/>
      <x:c r="Y184" s="64"/>
      <x:c r="Z184" s="64"/>
      <x:c r="AA184" s="64"/>
      <x:c r="AB184" s="64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19"/>
      <x:c r="J185" s="19"/>
      <x:c r="K185" s="19"/>
      <x:c r="L185" s="19"/>
      <x:c r="M185" s="19"/>
      <x:c r="N185" s="64"/>
      <x:c r="O185" s="64"/>
      <x:c r="P185" s="64"/>
      <x:c r="Q185" s="64"/>
      <x:c r="R185" s="64"/>
      <x:c r="S185" s="64"/>
      <x:c r="T185" s="64"/>
      <x:c r="U185" s="64"/>
      <x:c r="V185" s="64"/>
      <x:c r="W185" s="64"/>
      <x:c r="X185" s="64"/>
      <x:c r="Y185" s="64"/>
      <x:c r="Z185" s="64"/>
      <x:c r="AA185" s="64"/>
      <x:c r="AB185" s="64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19"/>
      <x:c r="J186" s="19"/>
      <x:c r="K186" s="19"/>
      <x:c r="L186" s="19"/>
      <x:c r="M186" s="19"/>
      <x:c r="N186" s="64"/>
      <x:c r="O186" s="64"/>
      <x:c r="P186" s="64"/>
      <x:c r="Q186" s="64"/>
      <x:c r="R186" s="64"/>
      <x:c r="S186" s="64"/>
      <x:c r="T186" s="64"/>
      <x:c r="U186" s="64"/>
      <x:c r="V186" s="64"/>
      <x:c r="W186" s="64"/>
      <x:c r="X186" s="64"/>
      <x:c r="Y186" s="64"/>
      <x:c r="Z186" s="64"/>
      <x:c r="AA186" s="64"/>
      <x:c r="AB186" s="64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19"/>
      <x:c r="J187" s="19"/>
      <x:c r="K187" s="19"/>
      <x:c r="L187" s="19"/>
      <x:c r="M187" s="19"/>
      <x:c r="N187" s="64"/>
      <x:c r="O187" s="64"/>
      <x:c r="P187" s="64"/>
      <x:c r="Q187" s="64"/>
      <x:c r="R187" s="64"/>
      <x:c r="S187" s="64"/>
      <x:c r="T187" s="64"/>
      <x:c r="U187" s="64"/>
      <x:c r="V187" s="64"/>
      <x:c r="W187" s="64"/>
      <x:c r="X187" s="64"/>
      <x:c r="Y187" s="64"/>
      <x:c r="Z187" s="64"/>
      <x:c r="AA187" s="64"/>
      <x:c r="AB187" s="64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19"/>
      <x:c r="J188" s="19"/>
      <x:c r="K188" s="19"/>
      <x:c r="L188" s="19"/>
      <x:c r="M188" s="19"/>
      <x:c r="N188" s="64"/>
      <x:c r="O188" s="64"/>
      <x:c r="P188" s="64"/>
      <x:c r="Q188" s="64"/>
      <x:c r="R188" s="64"/>
      <x:c r="S188" s="64"/>
      <x:c r="T188" s="64"/>
      <x:c r="U188" s="64"/>
      <x:c r="V188" s="64"/>
      <x:c r="W188" s="64"/>
      <x:c r="X188" s="64"/>
      <x:c r="Y188" s="64"/>
      <x:c r="Z188" s="64"/>
      <x:c r="AA188" s="64"/>
      <x:c r="AB188" s="64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19"/>
      <x:c r="J189" s="19"/>
      <x:c r="K189" s="19"/>
      <x:c r="L189" s="19"/>
      <x:c r="M189" s="19"/>
      <x:c r="N189" s="64"/>
      <x:c r="O189" s="64"/>
      <x:c r="P189" s="64"/>
      <x:c r="Q189" s="64"/>
      <x:c r="R189" s="64"/>
      <x:c r="S189" s="64"/>
      <x:c r="T189" s="64"/>
      <x:c r="U189" s="64"/>
      <x:c r="V189" s="64"/>
      <x:c r="W189" s="64"/>
      <x:c r="X189" s="64"/>
      <x:c r="Y189" s="64"/>
      <x:c r="Z189" s="64"/>
      <x:c r="AA189" s="64"/>
      <x:c r="AB189" s="64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19"/>
      <x:c r="L190" s="19"/>
      <x:c r="M190" s="19"/>
      <x:c r="N190" s="64"/>
      <x:c r="O190" s="64"/>
      <x:c r="P190" s="64"/>
      <x:c r="Q190" s="64"/>
      <x:c r="R190" s="64"/>
      <x:c r="S190" s="64"/>
      <x:c r="T190" s="64"/>
      <x:c r="U190" s="64"/>
      <x:c r="V190" s="64"/>
      <x:c r="W190" s="64"/>
      <x:c r="X190" s="64"/>
      <x:c r="Y190" s="64"/>
      <x:c r="Z190" s="64"/>
      <x:c r="AA190" s="64"/>
      <x:c r="AB190" s="64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19"/>
      <x:c r="L191" s="19"/>
      <x:c r="M191" s="19"/>
      <x:c r="N191" s="64"/>
      <x:c r="O191" s="64"/>
      <x:c r="P191" s="64"/>
      <x:c r="Q191" s="64"/>
      <x:c r="R191" s="64"/>
      <x:c r="S191" s="64"/>
      <x:c r="T191" s="64"/>
      <x:c r="U191" s="64"/>
      <x:c r="V191" s="64"/>
      <x:c r="W191" s="64"/>
      <x:c r="X191" s="64"/>
      <x:c r="Y191" s="64"/>
      <x:c r="Z191" s="64"/>
      <x:c r="AA191" s="64"/>
      <x:c r="AB191" s="64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19"/>
      <x:c r="L192" s="19"/>
      <x:c r="M192" s="19"/>
      <x:c r="N192" s="64"/>
      <x:c r="O192" s="64"/>
      <x:c r="P192" s="64"/>
      <x:c r="Q192" s="64"/>
      <x:c r="R192" s="64"/>
      <x:c r="S192" s="64"/>
      <x:c r="T192" s="64"/>
      <x:c r="U192" s="64"/>
      <x:c r="V192" s="64"/>
      <x:c r="W192" s="64"/>
      <x:c r="X192" s="64"/>
      <x:c r="Y192" s="64"/>
      <x:c r="Z192" s="64"/>
      <x:c r="AA192" s="64"/>
      <x:c r="AB192" s="64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19"/>
      <x:c r="L193" s="19"/>
      <x:c r="M193" s="19"/>
      <x:c r="N193" s="64"/>
      <x:c r="O193" s="64"/>
      <x:c r="P193" s="64"/>
      <x:c r="Q193" s="64"/>
      <x:c r="R193" s="64"/>
      <x:c r="S193" s="64"/>
      <x:c r="T193" s="64"/>
      <x:c r="U193" s="64"/>
      <x:c r="V193" s="64"/>
      <x:c r="W193" s="64"/>
      <x:c r="X193" s="64"/>
      <x:c r="Y193" s="64"/>
      <x:c r="Z193" s="64"/>
      <x:c r="AA193" s="64"/>
      <x:c r="AB193" s="64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19"/>
      <x:c r="L194" s="19"/>
      <x:c r="M194" s="19"/>
      <x:c r="N194" s="64"/>
      <x:c r="O194" s="64"/>
      <x:c r="P194" s="64"/>
      <x:c r="Q194" s="64"/>
      <x:c r="R194" s="64"/>
      <x:c r="S194" s="64"/>
      <x:c r="T194" s="64"/>
      <x:c r="U194" s="64"/>
      <x:c r="V194" s="64"/>
      <x:c r="W194" s="64"/>
      <x:c r="X194" s="64"/>
      <x:c r="Y194" s="64"/>
      <x:c r="Z194" s="64"/>
      <x:c r="AA194" s="64"/>
      <x:c r="AB194" s="64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19"/>
      <x:c r="L195" s="19"/>
      <x:c r="M195" s="19"/>
      <x:c r="N195" s="64"/>
      <x:c r="O195" s="64"/>
      <x:c r="P195" s="64"/>
      <x:c r="Q195" s="64"/>
      <x:c r="R195" s="64"/>
      <x:c r="S195" s="64"/>
      <x:c r="T195" s="64"/>
      <x:c r="U195" s="64"/>
      <x:c r="V195" s="64"/>
      <x:c r="W195" s="64"/>
      <x:c r="X195" s="64"/>
      <x:c r="Y195" s="64"/>
      <x:c r="Z195" s="64"/>
      <x:c r="AA195" s="64"/>
      <x:c r="AB195" s="64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19"/>
      <x:c r="L196" s="19"/>
      <x:c r="M196" s="19"/>
      <x:c r="N196" s="64"/>
      <x:c r="O196" s="64"/>
      <x:c r="P196" s="64"/>
      <x:c r="Q196" s="64"/>
      <x:c r="R196" s="64"/>
      <x:c r="S196" s="64"/>
      <x:c r="T196" s="64"/>
      <x:c r="U196" s="64"/>
      <x:c r="V196" s="64"/>
      <x:c r="W196" s="64"/>
      <x:c r="X196" s="64"/>
      <x:c r="Y196" s="64"/>
      <x:c r="Z196" s="64"/>
      <x:c r="AA196" s="64"/>
      <x:c r="AB196" s="64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19"/>
      <x:c r="L197" s="19"/>
      <x:c r="M197" s="19"/>
      <x:c r="N197" s="64"/>
      <x:c r="O197" s="64"/>
      <x:c r="P197" s="64"/>
      <x:c r="Q197" s="64"/>
      <x:c r="R197" s="64"/>
      <x:c r="S197" s="64"/>
      <x:c r="T197" s="64"/>
      <x:c r="U197" s="64"/>
      <x:c r="V197" s="64"/>
      <x:c r="W197" s="64"/>
      <x:c r="X197" s="64"/>
      <x:c r="Y197" s="64"/>
      <x:c r="Z197" s="64"/>
      <x:c r="AA197" s="64"/>
      <x:c r="AB197" s="64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19"/>
      <x:c r="L198" s="19"/>
      <x:c r="M198" s="19"/>
      <x:c r="N198" s="64"/>
      <x:c r="O198" s="64"/>
      <x:c r="P198" s="64"/>
      <x:c r="Q198" s="64"/>
      <x:c r="R198" s="64"/>
      <x:c r="S198" s="64"/>
      <x:c r="T198" s="64"/>
      <x:c r="U198" s="64"/>
      <x:c r="V198" s="64"/>
      <x:c r="W198" s="64"/>
      <x:c r="X198" s="64"/>
      <x:c r="Y198" s="64"/>
      <x:c r="Z198" s="64"/>
      <x:c r="AA198" s="64"/>
      <x:c r="AB198" s="64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19"/>
      <x:c r="L199" s="19"/>
      <x:c r="M199" s="19"/>
      <x:c r="N199" s="64"/>
      <x:c r="O199" s="64"/>
      <x:c r="P199" s="64"/>
      <x:c r="Q199" s="64"/>
      <x:c r="R199" s="64"/>
      <x:c r="S199" s="64"/>
      <x:c r="T199" s="64"/>
      <x:c r="U199" s="64"/>
      <x:c r="V199" s="64"/>
      <x:c r="W199" s="64"/>
      <x:c r="X199" s="64"/>
      <x:c r="Y199" s="64"/>
      <x:c r="Z199" s="64"/>
      <x:c r="AA199" s="64"/>
      <x:c r="AB199" s="64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19"/>
      <x:c r="L200" s="19"/>
      <x:c r="M200" s="19"/>
      <x:c r="N200" s="64"/>
      <x:c r="O200" s="64"/>
      <x:c r="P200" s="64"/>
      <x:c r="Q200" s="64"/>
      <x:c r="R200" s="64"/>
      <x:c r="S200" s="64"/>
      <x:c r="T200" s="64"/>
      <x:c r="U200" s="64"/>
      <x:c r="V200" s="64"/>
      <x:c r="W200" s="64"/>
      <x:c r="X200" s="64"/>
      <x:c r="Y200" s="64"/>
      <x:c r="Z200" s="64"/>
      <x:c r="AA200" s="64"/>
      <x:c r="AB200" s="64"/>
    </x:row>
  </x:sheetData>
  <x:pageMargins left="0.7" right="0.7" top="0.75" bottom="0.75" header="0.3" footer="0.3"/>
  <x:drawing xmlns:r="http://schemas.openxmlformats.org/officeDocument/2006/relationships" r:id="R2d66f27efdc84715"/>
  <x:tableParts count="1">
    <x:tablePart xmlns:r="http://schemas.openxmlformats.org/officeDocument/2006/relationships" r:id="R0d57177bf91643a1"/>
  </x:tableParts>
</x:worksheet>
</file>

<file path=xl/worksheets/sheet9.xml><?xml version="1.0" encoding="utf-8"?>
<x:worksheet xmlns:x="http://schemas.openxmlformats.org/spreadsheetml/2006/main">
  <x:sheetPr>
    <x:tabColor rgb="FF315A7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8" hidden="0" customWidth="1"/>
    <x:col min="2" max="2" width="38" hidden="0" customWidth="1"/>
    <x:col min="3" max="3" width="12" hidden="0" customWidth="1"/>
    <x:col min="4" max="4" width="14" hidden="0" customWidth="1"/>
    <x:col min="5" max="5" width="13" hidden="0" customWidth="1"/>
    <x:col min="6" max="6" width="20" hidden="0" customWidth="1"/>
    <x:col min="7" max="7" width="14" hidden="0" customWidth="1"/>
    <x:col min="8" max="8" width="20" hidden="0" customWidth="1"/>
    <x:col min="9" max="9" width="10" hidden="0" customWidth="1"/>
    <x:col min="10" max="10" width="20" hidden="0" customWidth="1"/>
    <x:col min="11" max="11" width="22" hidden="0" customWidth="1"/>
    <x:col min="12" max="12" width="34" hidden="0" customWidth="1"/>
    <x:col min="13" max="13" width="55" hidden="0" customWidth="1"/>
  </x:cols>
  <x:sheetData>
    <x:row r="1">
      <x:c r="A1" s="19"/>
      <x:c r="B1" s="19"/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19"/>
      <x:c r="N1" s="64"/>
      <x:c r="O1" s="64"/>
      <x:c r="P1" s="64"/>
      <x:c r="Q1" s="64"/>
      <x:c r="R1" s="64"/>
      <x:c r="S1" s="64"/>
      <x:c r="T1" s="64"/>
      <x:c r="U1" s="64"/>
      <x:c r="V1" s="64"/>
      <x:c r="W1" s="64"/>
      <x:c r="X1" s="64"/>
      <x:c r="Y1" s="64"/>
      <x:c r="Z1" s="64"/>
      <x:c r="AA1" s="64"/>
      <x:c r="AB1" s="64"/>
    </x:row>
    <x:row r="2">
      <x:c r="A2" s="65" t="str">
        <x:v>Suspension Fluids Ordered by Advertised Grade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64"/>
      <x:c r="O2" s="64"/>
      <x:c r="P2" s="64"/>
      <x:c r="Q2" s="64"/>
      <x:c r="R2" s="64"/>
      <x:c r="S2" s="64"/>
      <x:c r="T2" s="64"/>
      <x:c r="U2" s="64"/>
      <x:c r="V2" s="64"/>
      <x:c r="W2" s="64"/>
      <x:c r="X2" s="64"/>
      <x:c r="Y2" s="64"/>
      <x:c r="Z2" s="64"/>
      <x:c r="AA2" s="64"/>
      <x:c r="AB2" s="64"/>
    </x:row>
    <x:row r="3">
      <x:c r="A3" s="66" t="str">
        <x:v>Grades are ordered numerically where possible, then by cSt @ 40 °C. WT labels are not standardized between brands.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  <x:c r="N3" s="64"/>
      <x:c r="O3" s="64"/>
      <x:c r="P3" s="64"/>
      <x:c r="Q3" s="64"/>
      <x:c r="R3" s="64"/>
      <x:c r="S3" s="64"/>
      <x:c r="T3" s="64"/>
      <x:c r="U3" s="64"/>
      <x:c r="V3" s="64"/>
      <x:c r="W3" s="64"/>
      <x:c r="X3" s="64"/>
      <x:c r="Y3" s="64"/>
      <x:c r="Z3" s="64"/>
      <x:c r="AA3" s="64"/>
      <x:c r="AB3" s="64"/>
    </x:row>
    <x:row r="4" ht="3" customHeight="1">
      <x:c r="A4" s="67"/>
      <x:c r="B4" s="67"/>
      <x:c r="C4" s="67"/>
      <x:c r="D4" s="67"/>
      <x:c r="E4" s="67"/>
      <x:c r="F4" s="67"/>
      <x:c r="G4" s="67"/>
      <x:c r="H4" s="67"/>
      <x:c r="I4" s="67"/>
      <x:c r="J4" s="67"/>
      <x:c r="K4" s="67"/>
      <x:c r="L4" s="67"/>
      <x:c r="M4" s="67"/>
      <x:c r="N4" s="64"/>
      <x:c r="O4" s="64"/>
      <x:c r="P4" s="64"/>
      <x:c r="Q4" s="64"/>
      <x:c r="R4" s="64"/>
      <x:c r="S4" s="64"/>
      <x:c r="T4" s="64"/>
      <x:c r="U4" s="64"/>
      <x:c r="V4" s="64"/>
      <x:c r="W4" s="64"/>
      <x:c r="X4" s="64"/>
      <x:c r="Y4" s="64"/>
      <x:c r="Z4" s="64"/>
      <x:c r="AA4" s="64"/>
      <x:c r="AB4" s="64"/>
    </x:row>
    <x:row r="5">
      <x:c r="A5" s="85" t="str">
        <x:v>Treat the advertised grade as a product label, not a cross-brand viscosity standard.</x:v>
      </x:c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64"/>
      <x:c r="O5" s="64"/>
      <x:c r="P5" s="64"/>
      <x:c r="Q5" s="64"/>
      <x:c r="R5" s="64"/>
      <x:c r="S5" s="64"/>
      <x:c r="T5" s="64"/>
      <x:c r="U5" s="64"/>
      <x:c r="V5" s="64"/>
      <x:c r="W5" s="64"/>
      <x:c r="X5" s="64"/>
      <x:c r="Y5" s="64"/>
      <x:c r="Z5" s="64"/>
      <x:c r="AA5" s="64"/>
      <x:c r="AB5" s="64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64"/>
      <x:c r="O6" s="64"/>
      <x:c r="P6" s="64"/>
      <x:c r="Q6" s="64"/>
      <x:c r="R6" s="64"/>
      <x:c r="S6" s="64"/>
      <x:c r="T6" s="64"/>
      <x:c r="U6" s="64"/>
      <x:c r="V6" s="64"/>
      <x:c r="W6" s="64"/>
      <x:c r="X6" s="64"/>
      <x:c r="Y6" s="64"/>
      <x:c r="Z6" s="64"/>
      <x:c r="AA6" s="64"/>
      <x:c r="AB6" s="64"/>
    </x:row>
    <x:row r="7" ht="34" customHeight="1">
      <x:c r="A7" s="16" t="str">
        <x:v>Rank</x:v>
      </x:c>
      <x:c r="B7" s="17" t="str">
        <x:v>Fluid</x:v>
      </x:c>
      <x:c r="C7" s="17" t="str">
        <x:v>Application</x:v>
      </x:c>
      <x:c r="D7" s="17" t="str">
        <x:v>Advertised grade</x:v>
      </x:c>
      <x:c r="E7" s="17" t="str">
        <x:v>cSt @ 40 °C</x:v>
      </x:c>
      <x:c r="F7" s="17" t="str">
        <x:v>cSt 40 status</x:v>
      </x:c>
      <x:c r="G7" s="17" t="str">
        <x:v>cSt @ 100 °C</x:v>
      </x:c>
      <x:c r="H7" s="17" t="str">
        <x:v>cSt 100 status</x:v>
      </x:c>
      <x:c r="I7" s="17" t="str">
        <x:v>VI</x:v>
      </x:c>
      <x:c r="J7" s="17" t="str">
        <x:v>VI status</x:v>
      </x:c>
      <x:c r="K7" s="17" t="str">
        <x:v>Base oil</x:v>
      </x:c>
      <x:c r="L7" s="17" t="str">
        <x:v>Data status</x:v>
      </x:c>
      <x:c r="M7" s="18" t="str">
        <x:v>Manufacturer source URL</x:v>
      </x:c>
      <x:c r="N7" s="64"/>
      <x:c r="O7" s="64"/>
      <x:c r="P7" s="64"/>
      <x:c r="Q7" s="64"/>
      <x:c r="R7" s="64"/>
      <x:c r="S7" s="64"/>
      <x:c r="T7" s="64"/>
      <x:c r="U7" s="64"/>
      <x:c r="V7" s="64"/>
      <x:c r="W7" s="64"/>
      <x:c r="X7" s="64"/>
      <x:c r="Y7" s="64"/>
      <x:c r="Z7" s="64"/>
      <x:c r="AA7" s="64"/>
      <x:c r="AB7" s="64"/>
    </x:row>
    <x:row r="8" ht="19" customHeight="1">
      <x:c r="A8" s="20" t="n">
        <x:v>1</x:v>
      </x:c>
      <x:c r="B8" s="20" t="str">
        <x:v>Maxima — Synthetic Racing Shock Fluid 0WT</x:v>
      </x:c>
      <x:c r="C8" s="20" t="str">
        <x:v>Shock</x:v>
      </x:c>
      <x:c r="D8" s="20" t="str">
        <x:v>0WT</x:v>
      </x:c>
      <x:c r="E8" s="22" t="n">
        <x:v>7.2</x:v>
      </x:c>
      <x:c r="F8" s="20" t="str">
        <x:v>Published measured</x:v>
      </x:c>
      <x:c r="G8" s="22" t="n">
        <x:v>2.9</x:v>
      </x:c>
      <x:c r="H8" s="20" t="str">
        <x:v>Published measured</x:v>
      </x:c>
      <x:c r="I8" s="24" t="n">
        <x:v>343</x:v>
      </x:c>
      <x:c r="J8" s="20" t="str">
        <x:v>Published</x:v>
      </x:c>
      <x:c r="K8" s="20" t="str">
        <x:v>Full synthetic ester</x:v>
      </x:c>
      <x:c r="L8" s="20" t="str">
        <x:v>Manufacturer-published viscometrics</x:v>
      </x:c>
      <x:c r="M8" s="20" t="str">
        <x:v>https://maximausa.com/products/synthetic-racing-shock-fluid</x:v>
      </x:c>
      <x:c r="N8" s="64"/>
      <x:c r="O8" s="64"/>
      <x:c r="P8" s="64"/>
      <x:c r="Q8" s="64"/>
      <x:c r="R8" s="64"/>
      <x:c r="S8" s="64"/>
      <x:c r="T8" s="64"/>
      <x:c r="U8" s="64"/>
      <x:c r="V8" s="64"/>
      <x:c r="W8" s="64"/>
      <x:c r="X8" s="64"/>
      <x:c r="Y8" s="64"/>
      <x:c r="Z8" s="64"/>
      <x:c r="AA8" s="64"/>
      <x:c r="AB8" s="64"/>
    </x:row>
    <x:row r="9" ht="19" customHeight="1">
      <x:c r="A9" s="21" t="n">
        <x:v>2</x:v>
      </x:c>
      <x:c r="B9" s="21" t="str">
        <x:v>Putoline — HPX R 2.5W</x:v>
      </x:c>
      <x:c r="C9" s="21" t="str">
        <x:v>Fork</x:v>
      </x:c>
      <x:c r="D9" s="21" t="str">
        <x:v>2.5W</x:v>
      </x:c>
      <x:c r="E9" s="23" t="n">
        <x:v>6.76</x:v>
      </x:c>
      <x:c r="F9" s="21" t="str">
        <x:v>Published measured</x:v>
      </x:c>
      <x:c r="G9" s="23" t="n">
        <x:v>2.93</x:v>
      </x:c>
      <x:c r="H9" s="21" t="str">
        <x:v>Published measured</x:v>
      </x:c>
      <x:c r="I9" s="25" t="n">
        <x:v>425</x:v>
      </x:c>
      <x:c r="J9" s="21" t="str">
        <x:v>Published</x:v>
      </x:c>
      <x:c r="K9" s="21" t="str">
        <x:v>Synthetic</x:v>
      </x:c>
      <x:c r="L9" s="21" t="str">
        <x:v>Manufacturer-published viscometrics</x:v>
      </x:c>
      <x:c r="M9" s="21" t="str">
        <x:v>https://www.putoline.com/en/hpx-r-25w-12-x-1-l-bottle-522/</x:v>
      </x:c>
      <x:c r="N9" s="64"/>
      <x:c r="O9" s="64"/>
      <x:c r="P9" s="64"/>
      <x:c r="Q9" s="64"/>
      <x:c r="R9" s="64"/>
      <x:c r="S9" s="64"/>
      <x:c r="T9" s="64"/>
      <x:c r="U9" s="64"/>
      <x:c r="V9" s="64"/>
      <x:c r="W9" s="64"/>
      <x:c r="X9" s="64"/>
      <x:c r="Y9" s="64"/>
      <x:c r="Z9" s="64"/>
      <x:c r="AA9" s="64"/>
      <x:c r="AB9" s="64"/>
    </x:row>
    <x:row r="10" ht="19" customHeight="1">
      <x:c r="A10" s="21" t="n">
        <x:v>3</x:v>
      </x:c>
      <x:c r="B10" s="21" t="str">
        <x:v>Putoline — GPR 6 2.5W</x:v>
      </x:c>
      <x:c r="C10" s="21" t="str">
        <x:v>Shock</x:v>
      </x:c>
      <x:c r="D10" s="21" t="str">
        <x:v>2.5W</x:v>
      </x:c>
      <x:c r="E10" s="23" t="n">
        <x:v>7.01</x:v>
      </x:c>
      <x:c r="F10" s="21" t="str">
        <x:v>Published measured</x:v>
      </x:c>
      <x:c r="G10" s="23" t="n">
        <x:v>3.11</x:v>
      </x:c>
      <x:c r="H10" s="21" t="str">
        <x:v>Published measured</x:v>
      </x:c>
      <x:c r="I10" s="25" t="n">
        <x:v>443</x:v>
      </x:c>
      <x:c r="J10" s="21" t="str">
        <x:v>Published</x:v>
      </x:c>
      <x:c r="K10" s="21" t="str">
        <x:v>Not stated</x:v>
      </x:c>
      <x:c r="L10" s="21" t="str">
        <x:v>Manufacturer-published viscometrics</x:v>
      </x:c>
      <x:c r="M10" s="21" t="str">
        <x:v>https://www.putoline.com/en/gpr-6-25w-12-x-1-l-bottle-503/</x:v>
      </x:c>
      <x:c r="N10" s="64"/>
      <x:c r="O10" s="64"/>
      <x:c r="P10" s="64"/>
      <x:c r="Q10" s="64"/>
      <x:c r="R10" s="64"/>
      <x:c r="S10" s="64"/>
      <x:c r="T10" s="64"/>
      <x:c r="U10" s="64"/>
      <x:c r="V10" s="64"/>
      <x:c r="W10" s="64"/>
      <x:c r="X10" s="64"/>
      <x:c r="Y10" s="64"/>
      <x:c r="Z10" s="64"/>
      <x:c r="AA10" s="64"/>
      <x:c r="AB10" s="64"/>
    </x:row>
    <x:row r="11" ht="19" customHeight="1">
      <x:c r="A11" s="21" t="n">
        <x:v>4</x:v>
      </x:c>
      <x:c r="B11" s="21" t="str">
        <x:v>Red Line — ExtraLight 2.5WT Suspension Fluid</x:v>
      </x:c>
      <x:c r="C11" s="21" t="str">
        <x:v>Both</x:v>
      </x:c>
      <x:c r="D11" s="21" t="str">
        <x:v>2.5WT</x:v>
      </x:c>
      <x:c r="E11" s="23" t="n">
        <x:v>8</x:v>
      </x:c>
      <x:c r="F11" s="21" t="str">
        <x:v>Published measured</x:v>
      </x:c>
      <x:c r="G11" s="23" t="n">
        <x:v>4.1</x:v>
      </x:c>
      <x:c r="H11" s="21" t="str">
        <x:v>Published measured</x:v>
      </x:c>
      <x:c r="I11" s="25" t="n">
        <x:v>600</x:v>
      </x:c>
      <x:c r="J11" s="21" t="str">
        <x:v>Published</x:v>
      </x:c>
      <x:c r="K11" s="21" t="str">
        <x:v>Synthetic</x:v>
      </x:c>
      <x:c r="L11" s="21" t="str">
        <x:v>Manufacturer-published viscometrics</x:v>
      </x:c>
      <x:c r="M11" s="21" t="str">
        <x:v>https://www.redlineoil.com/extralight-25wt-suspension-fluid</x:v>
      </x:c>
      <x:c r="N11" s="64"/>
      <x:c r="O11" s="64"/>
      <x:c r="P11" s="64"/>
      <x:c r="Q11" s="64"/>
      <x:c r="R11" s="64"/>
      <x:c r="S11" s="64"/>
      <x:c r="T11" s="64"/>
      <x:c r="U11" s="64"/>
      <x:c r="V11" s="64"/>
      <x:c r="W11" s="64"/>
      <x:c r="X11" s="64"/>
      <x:c r="Y11" s="64"/>
      <x:c r="Z11" s="64"/>
      <x:c r="AA11" s="64"/>
      <x:c r="AB11" s="64"/>
    </x:row>
    <x:row r="12" ht="19" customHeight="1">
      <x:c r="A12" s="21" t="n">
        <x:v>5</x:v>
      </x:c>
      <x:c r="B12" s="21" t="str">
        <x:v>Motorex — Racing Fork Oil 2.5W</x:v>
      </x:c>
      <x:c r="C12" s="21" t="str">
        <x:v>Fork</x:v>
      </x:c>
      <x:c r="D12" s="21" t="str">
        <x:v>2.5W</x:v>
      </x:c>
      <x:c r="E12" s="23" t="n">
        <x:v>14.5</x:v>
      </x:c>
      <x:c r="F12" s="21" t="str">
        <x:v>Published measured</x:v>
      </x:c>
      <x:c r="G12" s="23" t="n">
        <x:v>4.5</x:v>
      </x:c>
      <x:c r="H12" s="21" t="str">
        <x:v>Published measured</x:v>
      </x:c>
      <x:c r="I12" s="25"/>
      <x:c r="J12" s="21" t="str">
        <x:v>Published as &gt;250</x:v>
      </x:c>
      <x:c r="K12" s="21" t="str">
        <x:v>Not stated</x:v>
      </x:c>
      <x:c r="L12" s="21" t="str">
        <x:v>Manufacturer-published cSt; VI reported as &gt;250</x:v>
      </x:c>
      <x:c r="M12" s="21" t="str">
        <x:v>https://motorex.com/Pdf/TI/Motorex/Gabel-Daempferoel/RACING-FORK-OIL-25W/RACING-FORK-OIL-25W_1016807_EN_20260120-102152.pdf</x:v>
      </x:c>
      <x:c r="N12" s="64"/>
      <x:c r="O12" s="64"/>
      <x:c r="P12" s="64"/>
      <x:c r="Q12" s="64"/>
      <x:c r="R12" s="64"/>
      <x:c r="S12" s="64"/>
      <x:c r="T12" s="64"/>
      <x:c r="U12" s="64"/>
      <x:c r="V12" s="64"/>
      <x:c r="W12" s="64"/>
      <x:c r="X12" s="64"/>
      <x:c r="Y12" s="64"/>
      <x:c r="Z12" s="64"/>
      <x:c r="AA12" s="64"/>
      <x:c r="AB12" s="64"/>
    </x:row>
    <x:row r="13" ht="19" customHeight="1">
      <x:c r="A13" s="21" t="n">
        <x:v>6</x:v>
      </x:c>
      <x:c r="B13" s="21" t="str">
        <x:v>Fuchs Silkolene — RSF 2.5</x:v>
      </x:c>
      <x:c r="C13" s="21" t="str">
        <x:v>Both</x:v>
      </x:c>
      <x:c r="D13" s="21" t="str">
        <x:v>2.5</x:v>
      </x:c>
      <x:c r="E13" s="23" t="n">
        <x:v>15</x:v>
      </x:c>
      <x:c r="F13" s="21" t="str">
        <x:v>ISO VG nominal; not an exact measured cSt value</x:v>
      </x:c>
      <x:c r="G13" s="23"/>
      <x:c r="H13" s="21" t="str">
        <x:v>Unavailable</x:v>
      </x:c>
      <x:c r="I13" s="25"/>
      <x:c r="J13" s="21" t="str">
        <x:v>Unavailable</x:v>
      </x:c>
      <x:c r="K13" s="21" t="str">
        <x:v>Fully synthetic</x:v>
      </x:c>
      <x:c r="L13" s="21" t="str">
        <x:v>Manufacturer catalog nominal ISO VG only</x:v>
      </x:c>
      <x:c r="M13" s="21" t="str">
        <x:v>https://www.fuchs.com/si/sl/izdelki/sredisce-za-prenos/pdf-pregledovalnik/pdf-viewer/252569-SILKOLENE-produktni-program-2024/</x:v>
      </x:c>
      <x:c r="N13" s="64"/>
      <x:c r="O13" s="64"/>
      <x:c r="P13" s="64"/>
      <x:c r="Q13" s="64"/>
      <x:c r="R13" s="64"/>
      <x:c r="S13" s="64"/>
      <x:c r="T13" s="64"/>
      <x:c r="U13" s="64"/>
      <x:c r="V13" s="64"/>
      <x:c r="W13" s="64"/>
      <x:c r="X13" s="64"/>
      <x:c r="Y13" s="64"/>
      <x:c r="Z13" s="64"/>
      <x:c r="AA13" s="64"/>
      <x:c r="AB13" s="64"/>
    </x:row>
    <x:row r="14" ht="19" customHeight="1">
      <x:c r="A14" s="21" t="n">
        <x:v>7</x:v>
      </x:c>
      <x:c r="B14" s="21" t="str">
        <x:v>Motul — Fork Oil Factory Line 2.5W</x:v>
      </x:c>
      <x:c r="C14" s="21" t="str">
        <x:v>Fork</x:v>
      </x:c>
      <x:c r="D14" s="21" t="str">
        <x:v>2.5W</x:v>
      </x:c>
      <x:c r="E14" s="23" t="n">
        <x:v>15</x:v>
      </x:c>
      <x:c r="F14" s="21" t="str">
        <x:v>Published measured</x:v>
      </x:c>
      <x:c r="G14" s="23" t="n">
        <x:v>3.5</x:v>
      </x:c>
      <x:c r="H14" s="21" t="str">
        <x:v>Published measured</x:v>
      </x:c>
      <x:c r="I14" s="25" t="n">
        <x:v>112</x:v>
      </x:c>
      <x:c r="J14" s="21" t="str">
        <x:v>Published</x:v>
      </x:c>
      <x:c r="K14" s="21" t="str">
        <x:v>100% synthetic</x:v>
      </x:c>
      <x:c r="L14" s="21" t="str">
        <x:v>Manufacturer-published viscometrics</x:v>
      </x:c>
      <x:c r="M14" s="21" t="str">
        <x:v>https://azupim01.motul.com/media/motulData/DO/base/Fork%20Oil%20Factory%20Line%20%28GB%29.pdf</x:v>
      </x:c>
      <x:c r="N14" s="64"/>
      <x:c r="O14" s="64"/>
      <x:c r="P14" s="64"/>
      <x:c r="Q14" s="64"/>
      <x:c r="R14" s="64"/>
      <x:c r="S14" s="64"/>
      <x:c r="T14" s="64"/>
      <x:c r="U14" s="64"/>
      <x:c r="V14" s="64"/>
      <x:c r="W14" s="64"/>
      <x:c r="X14" s="64"/>
      <x:c r="Y14" s="64"/>
      <x:c r="Z14" s="64"/>
      <x:c r="AA14" s="64"/>
      <x:c r="AB14" s="64"/>
    </x:row>
    <x:row r="15" ht="19" customHeight="1">
      <x:c r="A15" s="21" t="n">
        <x:v>8</x:v>
      </x:c>
      <x:c r="B15" s="21" t="str">
        <x:v>PJ1 — Fork Tuner Oil 2.5WT</x:v>
      </x:c>
      <x:c r="C15" s="21" t="str">
        <x:v>Fork</x:v>
      </x:c>
      <x:c r="D15" s="21" t="str">
        <x:v>2.5WT</x:v>
      </x:c>
      <x:c r="E15" s="23"/>
      <x:c r="F15" s="21" t="str">
        <x:v>Unavailable</x:v>
      </x:c>
      <x:c r="G15" s="23"/>
      <x:c r="H15" s="21" t="str">
        <x:v>Unavailable</x:v>
      </x:c>
      <x:c r="I15" s="25"/>
      <x:c r="J15" s="21" t="str">
        <x:v>Unavailable</x:v>
      </x:c>
      <x:c r="K15" s="21" t="str">
        <x:v>Not stated</x:v>
      </x:c>
      <x:c r="L15" s="21" t="str">
        <x:v>Manufacturer product range identity; viscometrics not stated</x:v>
      </x:c>
      <x:c r="M15" s="21" t="str">
        <x:v>https://pj1.com/blog/motorcycle-fork-rebuild-and-tune/</x:v>
      </x:c>
      <x:c r="N15" s="64"/>
      <x:c r="O15" s="64"/>
      <x:c r="P15" s="64"/>
      <x:c r="Q15" s="64"/>
      <x:c r="R15" s="64"/>
      <x:c r="S15" s="64"/>
      <x:c r="T15" s="64"/>
      <x:c r="U15" s="64"/>
      <x:c r="V15" s="64"/>
      <x:c r="W15" s="64"/>
      <x:c r="X15" s="64"/>
      <x:c r="Y15" s="64"/>
      <x:c r="Z15" s="64"/>
      <x:c r="AA15" s="64"/>
      <x:c r="AB15" s="64"/>
    </x:row>
    <x:row r="16" ht="19" customHeight="1">
      <x:c r="A16" s="21" t="n">
        <x:v>9</x:v>
      </x:c>
      <x:c r="B16" s="21" t="str">
        <x:v>Rock Oil — Synthesis SVI 2.5</x:v>
      </x:c>
      <x:c r="C16" s="21" t="str">
        <x:v>Both</x:v>
      </x:c>
      <x:c r="D16" s="21" t="str">
        <x:v>2.5</x:v>
      </x:c>
      <x:c r="E16" s="23"/>
      <x:c r="F16" s="21" t="str">
        <x:v>Unavailable</x:v>
      </x:c>
      <x:c r="G16" s="23"/>
      <x:c r="H16" s="21" t="str">
        <x:v>Unavailable</x:v>
      </x:c>
      <x:c r="I16" s="25"/>
      <x:c r="J16" s="21" t="str">
        <x:v>Unavailable</x:v>
      </x:c>
      <x:c r="K16" s="21" t="str">
        <x:v>Synthetic</x:v>
      </x:c>
      <x:c r="L16" s="21" t="str">
        <x:v>Manufacturer range identity; viscometrics not stated</x:v>
      </x:c>
      <x:c r="M16" s="21" t="str">
        <x:v>https://rockoil.co.uk/wp-content/uploads/2023/11/MOTORCYCLE-SUPPORT-LUBRICANTS-INFO-SHEET_B25D.pdf</x:v>
      </x:c>
      <x:c r="N16" s="64"/>
      <x:c r="O16" s="64"/>
      <x:c r="P16" s="64"/>
      <x:c r="Q16" s="64"/>
      <x:c r="R16" s="64"/>
      <x:c r="S16" s="64"/>
      <x:c r="T16" s="64"/>
      <x:c r="U16" s="64"/>
      <x:c r="V16" s="64"/>
      <x:c r="W16" s="64"/>
      <x:c r="X16" s="64"/>
      <x:c r="Y16" s="64"/>
      <x:c r="Z16" s="64"/>
      <x:c r="AA16" s="64"/>
      <x:c r="AB16" s="64"/>
    </x:row>
    <x:row r="17" ht="19" customHeight="1">
      <x:c r="A17" s="21" t="n">
        <x:v>10</x:v>
      </x:c>
      <x:c r="B17" s="21" t="str">
        <x:v>Maxima — Racing Shock Fluid 3WT Light</x:v>
      </x:c>
      <x:c r="C17" s="21" t="str">
        <x:v>Shock</x:v>
      </x:c>
      <x:c r="D17" s="21" t="str">
        <x:v>3WT Light</x:v>
      </x:c>
      <x:c r="E17" s="23" t="n">
        <x:v>13.9</x:v>
      </x:c>
      <x:c r="F17" s="21" t="str">
        <x:v>Published measured</x:v>
      </x:c>
      <x:c r="G17" s="23" t="n">
        <x:v>5.2</x:v>
      </x:c>
      <x:c r="H17" s="21" t="str">
        <x:v>Published measured</x:v>
      </x:c>
      <x:c r="I17" s="25" t="n">
        <x:v>359</x:v>
      </x:c>
      <x:c r="J17" s="21" t="str">
        <x:v>Published</x:v>
      </x:c>
      <x:c r="K17" s="21" t="str">
        <x:v>Mineral</x:v>
      </x:c>
      <x:c r="L17" s="21" t="str">
        <x:v>Manufacturer TDS hosted by authorised distributor</x:v>
      </x:c>
      <x:c r="M17" s="21" t="str">
        <x:v>https://www.lustyindustries.com/documents/Tech%20Support/Maxima%20Tech%20Sheet/Racing%20Shock%20Fluid%20TDS.pdf?u=1aKPW1</x:v>
      </x:c>
      <x:c r="N17" s="64"/>
      <x:c r="O17" s="64"/>
      <x:c r="P17" s="64"/>
      <x:c r="Q17" s="64"/>
      <x:c r="R17" s="64"/>
      <x:c r="S17" s="64"/>
      <x:c r="T17" s="64"/>
      <x:c r="U17" s="64"/>
      <x:c r="V17" s="64"/>
      <x:c r="W17" s="64"/>
      <x:c r="X17" s="64"/>
      <x:c r="Y17" s="64"/>
      <x:c r="Z17" s="64"/>
      <x:c r="AA17" s="64"/>
      <x:c r="AB17" s="64"/>
    </x:row>
    <x:row r="18" ht="19" customHeight="1">
      <x:c r="A18" s="21" t="n">
        <x:v>11</x:v>
      </x:c>
      <x:c r="B18" s="21" t="str">
        <x:v>Maxima — Synthetic Racing Shock Fluid 3WT</x:v>
      </x:c>
      <x:c r="C18" s="21" t="str">
        <x:v>Shock</x:v>
      </x:c>
      <x:c r="D18" s="21" t="str">
        <x:v>3WT</x:v>
      </x:c>
      <x:c r="E18" s="23" t="n">
        <x:v>14.7</x:v>
      </x:c>
      <x:c r="F18" s="21" t="str">
        <x:v>Published measured</x:v>
      </x:c>
      <x:c r="G18" s="23" t="n">
        <x:v>5.4</x:v>
      </x:c>
      <x:c r="H18" s="21" t="str">
        <x:v>Published measured</x:v>
      </x:c>
      <x:c r="I18" s="25" t="n">
        <x:v>370</x:v>
      </x:c>
      <x:c r="J18" s="21" t="str">
        <x:v>Published</x:v>
      </x:c>
      <x:c r="K18" s="21" t="str">
        <x:v>Full synthetic ester</x:v>
      </x:c>
      <x:c r="L18" s="21" t="str">
        <x:v>Manufacturer-published viscometrics</x:v>
      </x:c>
      <x:c r="M18" s="21" t="str">
        <x:v>https://maximausa.com/products/synthetic-racing-shock-fluid</x:v>
      </x:c>
      <x:c r="N18" s="64"/>
      <x:c r="O18" s="64"/>
      <x:c r="P18" s="64"/>
      <x:c r="Q18" s="64"/>
      <x:c r="R18" s="64"/>
      <x:c r="S18" s="64"/>
      <x:c r="T18" s="64"/>
      <x:c r="U18" s="64"/>
      <x:c r="V18" s="64"/>
      <x:c r="W18" s="64"/>
      <x:c r="X18" s="64"/>
      <x:c r="Y18" s="64"/>
      <x:c r="Z18" s="64"/>
      <x:c r="AA18" s="64"/>
      <x:c r="AB18" s="64"/>
    </x:row>
    <x:row r="19" ht="19" customHeight="1">
      <x:c r="A19" s="21" t="n">
        <x:v>12</x:v>
      </x:c>
      <x:c r="B19" s="21" t="str">
        <x:v>Putoline — GPR 6 3.5W</x:v>
      </x:c>
      <x:c r="C19" s="21" t="str">
        <x:v>Shock</x:v>
      </x:c>
      <x:c r="D19" s="21" t="str">
        <x:v>3.5W</x:v>
      </x:c>
      <x:c r="E19" s="23" t="n">
        <x:v>13.1</x:v>
      </x:c>
      <x:c r="F19" s="21" t="str">
        <x:v>Published measured</x:v>
      </x:c>
      <x:c r="G19" s="23" t="n">
        <x:v>5.05</x:v>
      </x:c>
      <x:c r="H19" s="21" t="str">
        <x:v>Published measured</x:v>
      </x:c>
      <x:c r="I19" s="25" t="n">
        <x:v>393</x:v>
      </x:c>
      <x:c r="J19" s="21" t="str">
        <x:v>Published</x:v>
      </x:c>
      <x:c r="K19" s="21" t="str">
        <x:v>Not stated</x:v>
      </x:c>
      <x:c r="L19" s="21" t="str">
        <x:v>Manufacturer-published viscometrics</x:v>
      </x:c>
      <x:c r="M19" s="21" t="str">
        <x:v>https://www.putoline.com/en/gpr-6-35w-12-x-1-l-bottle-504/</x:v>
      </x:c>
      <x:c r="N19" s="64"/>
      <x:c r="O19" s="64"/>
      <x:c r="P19" s="64"/>
      <x:c r="Q19" s="64"/>
      <x:c r="R19" s="64"/>
      <x:c r="S19" s="64"/>
      <x:c r="T19" s="64"/>
      <x:c r="U19" s="64"/>
      <x:c r="V19" s="64"/>
      <x:c r="W19" s="64"/>
      <x:c r="X19" s="64"/>
      <x:c r="Y19" s="64"/>
      <x:c r="Z19" s="64"/>
      <x:c r="AA19" s="64"/>
      <x:c r="AB19" s="64"/>
    </x:row>
    <x:row r="20" ht="19" customHeight="1">
      <x:c r="A20" s="21" t="n">
        <x:v>13</x:v>
      </x:c>
      <x:c r="B20" s="21" t="str">
        <x:v>Rock Oil — Synthesis SVI 3.5</x:v>
      </x:c>
      <x:c r="C20" s="21" t="str">
        <x:v>Both</x:v>
      </x:c>
      <x:c r="D20" s="21" t="str">
        <x:v>3.5</x:v>
      </x:c>
      <x:c r="E20" s="23"/>
      <x:c r="F20" s="21" t="str">
        <x:v>Unavailable</x:v>
      </x:c>
      <x:c r="G20" s="23"/>
      <x:c r="H20" s="21" t="str">
        <x:v>Unavailable</x:v>
      </x:c>
      <x:c r="I20" s="25"/>
      <x:c r="J20" s="21" t="str">
        <x:v>Unavailable</x:v>
      </x:c>
      <x:c r="K20" s="21" t="str">
        <x:v>Synthetic</x:v>
      </x:c>
      <x:c r="L20" s="21" t="str">
        <x:v>Manufacturer range identity; viscometrics not stated</x:v>
      </x:c>
      <x:c r="M20" s="21" t="str">
        <x:v>https://rockoil.co.uk/wp-content/uploads/2023/11/MOTORCYCLE-SUPPORT-LUBRICANTS-INFO-SHEET_B25D.pdf</x:v>
      </x:c>
      <x:c r="N20" s="64"/>
      <x:c r="O20" s="64"/>
      <x:c r="P20" s="64"/>
      <x:c r="Q20" s="64"/>
      <x:c r="R20" s="64"/>
      <x:c r="S20" s="64"/>
      <x:c r="T20" s="64"/>
      <x:c r="U20" s="64"/>
      <x:c r="V20" s="64"/>
      <x:c r="W20" s="64"/>
      <x:c r="X20" s="64"/>
      <x:c r="Y20" s="64"/>
      <x:c r="Z20" s="64"/>
      <x:c r="AA20" s="64"/>
      <x:c r="AB20" s="64"/>
    </x:row>
    <x:row r="21" ht="19" customHeight="1">
      <x:c r="A21" s="21" t="n">
        <x:v>14</x:v>
      </x:c>
      <x:c r="B21" s="21" t="str">
        <x:v>Motorex — Racing Fork Oil 4W</x:v>
      </x:c>
      <x:c r="C21" s="21" t="str">
        <x:v>Fork</x:v>
      </x:c>
      <x:c r="D21" s="21" t="str">
        <x:v>4W</x:v>
      </x:c>
      <x:c r="E21" s="23" t="n">
        <x:v>16</x:v>
      </x:c>
      <x:c r="F21" s="21" t="str">
        <x:v>Published measured</x:v>
      </x:c>
      <x:c r="G21" s="23" t="n">
        <x:v>5</x:v>
      </x:c>
      <x:c r="H21" s="21" t="str">
        <x:v>Published measured</x:v>
      </x:c>
      <x:c r="I21" s="25"/>
      <x:c r="J21" s="21" t="str">
        <x:v>Published as &gt;250</x:v>
      </x:c>
      <x:c r="K21" s="21" t="str">
        <x:v>Not stated</x:v>
      </x:c>
      <x:c r="L21" s="21" t="str">
        <x:v>Manufacturer-published cSt; VI reported as &gt;250</x:v>
      </x:c>
      <x:c r="M21" s="21" t="str">
        <x:v>https://motorex.com/Pdf/TI/Motorex/Gabel-Daempferoel/RACING-FORK-OIL-4W/RACING-FORK-OIL-4W_1016808_EN_20260116-110145.pdf</x:v>
      </x:c>
      <x:c r="N21" s="64"/>
      <x:c r="O21" s="64"/>
      <x:c r="P21" s="64"/>
      <x:c r="Q21" s="64"/>
      <x:c r="R21" s="64"/>
      <x:c r="S21" s="64"/>
      <x:c r="T21" s="64"/>
      <x:c r="U21" s="64"/>
      <x:c r="V21" s="64"/>
      <x:c r="W21" s="64"/>
      <x:c r="X21" s="64"/>
      <x:c r="Y21" s="64"/>
      <x:c r="Z21" s="64"/>
      <x:c r="AA21" s="64"/>
      <x:c r="AB21" s="64"/>
    </x:row>
    <x:row r="22" ht="19" customHeight="1">
      <x:c r="A22" s="21" t="n">
        <x:v>15</x:v>
      </x:c>
      <x:c r="B22" s="21" t="str">
        <x:v>Putoline — HPX R 4W</x:v>
      </x:c>
      <x:c r="C22" s="21" t="str">
        <x:v>Fork</x:v>
      </x:c>
      <x:c r="D22" s="21" t="str">
        <x:v>4W</x:v>
      </x:c>
      <x:c r="E22" s="23" t="n">
        <x:v>16.5</x:v>
      </x:c>
      <x:c r="F22" s="21" t="str">
        <x:v>Published measured</x:v>
      </x:c>
      <x:c r="G22" s="23" t="n">
        <x:v>4.27</x:v>
      </x:c>
      <x:c r="H22" s="21" t="str">
        <x:v>Published measured</x:v>
      </x:c>
      <x:c r="I22" s="25" t="n">
        <x:v>178</x:v>
      </x:c>
      <x:c r="J22" s="21" t="str">
        <x:v>Published</x:v>
      </x:c>
      <x:c r="K22" s="21" t="str">
        <x:v>Synthetic</x:v>
      </x:c>
      <x:c r="L22" s="21" t="str">
        <x:v>Manufacturer-published viscometrics</x:v>
      </x:c>
      <x:c r="M22" s="21" t="str">
        <x:v>https://www.putoline.com/en/hpx-r-4w-12-x-1-l-bottle-1003/</x:v>
      </x:c>
      <x:c r="N22" s="64"/>
      <x:c r="O22" s="64"/>
      <x:c r="P22" s="64"/>
      <x:c r="Q22" s="64"/>
      <x:c r="R22" s="64"/>
      <x:c r="S22" s="64"/>
      <x:c r="T22" s="64"/>
      <x:c r="U22" s="64"/>
      <x:c r="V22" s="64"/>
      <x:c r="W22" s="64"/>
      <x:c r="X22" s="64"/>
      <x:c r="Y22" s="64"/>
      <x:c r="Z22" s="64"/>
      <x:c r="AA22" s="64"/>
      <x:c r="AB22" s="64"/>
    </x:row>
    <x:row r="23" ht="19" customHeight="1">
      <x:c r="A23" s="21" t="n">
        <x:v>16</x:v>
      </x:c>
      <x:c r="B23" s="21" t="str">
        <x:v>WP — Fork Oil SAE 4</x:v>
      </x:c>
      <x:c r="C23" s="21" t="str">
        <x:v>Fork</x:v>
      </x:c>
      <x:c r="D23" s="21" t="str">
        <x:v>SAE 4</x:v>
      </x:c>
      <x:c r="E23" s="23"/>
      <x:c r="F23" s="21" t="str">
        <x:v>Unavailable</x:v>
      </x:c>
      <x:c r="G23" s="23"/>
      <x:c r="H23" s="21" t="str">
        <x:v>Unavailable</x:v>
      </x:c>
      <x:c r="I23" s="25"/>
      <x:c r="J23" s="21" t="str">
        <x:v>Unavailable</x:v>
      </x:c>
      <x:c r="K23" s="21" t="str">
        <x:v>Not stated</x:v>
      </x:c>
      <x:c r="L23" s="21" t="str">
        <x:v>OEM product identity only; numeric data unavailable in reviewed public manufacturer material</x:v>
      </x:c>
      <x:c r="M23" s="21" t="str">
        <x:v>https://www.wp-suspension.com/</x:v>
      </x:c>
      <x:c r="N23" s="64"/>
      <x:c r="O23" s="64"/>
      <x:c r="P23" s="64"/>
      <x:c r="Q23" s="64"/>
      <x:c r="R23" s="64"/>
      <x:c r="S23" s="64"/>
      <x:c r="T23" s="64"/>
      <x:c r="U23" s="64"/>
      <x:c r="V23" s="64"/>
      <x:c r="W23" s="64"/>
      <x:c r="X23" s="64"/>
      <x:c r="Y23" s="64"/>
      <x:c r="Z23" s="64"/>
      <x:c r="AA23" s="64"/>
      <x:c r="AB23" s="64"/>
    </x:row>
    <x:row r="24" ht="19" customHeight="1">
      <x:c r="A24" s="21" t="n">
        <x:v>17</x:v>
      </x:c>
      <x:c r="B24" s="21" t="str">
        <x:v>Castrol — Fork Oil 5W</x:v>
      </x:c>
      <x:c r="C24" s="21" t="str">
        <x:v>Fork</x:v>
      </x:c>
      <x:c r="D24" s="21" t="str">
        <x:v>5W</x:v>
      </x:c>
      <x:c r="E24" s="23" t="n">
        <x:v>15</x:v>
      </x:c>
      <x:c r="F24" s="21" t="str">
        <x:v>Published measured</x:v>
      </x:c>
      <x:c r="G24" s="23" t="n">
        <x:v>3.74</x:v>
      </x:c>
      <x:c r="H24" s="21" t="str">
        <x:v>Published measured</x:v>
      </x:c>
      <x:c r="I24" s="25" t="n">
        <x:v>150</x:v>
      </x:c>
      <x:c r="J24" s="21" t="str">
        <x:v>Published minimum</x:v>
      </x:c>
      <x:c r="K24" s="21" t="str">
        <x:v>Mineral</x:v>
      </x:c>
      <x:c r="L24" s="21" t="str">
        <x:v>Manufacturer-published viscometrics</x:v>
      </x:c>
      <x:c r="M24" s="21" t="str">
        <x:v>https://msdspds.castrol.com/bpglis/FusionPDS.nsf/Files/217C940308AA30EE80257D1400831D07/%24File/FORK%20OILS%20_2013_10.pdf</x:v>
      </x:c>
      <x:c r="N24" s="64"/>
      <x:c r="O24" s="64"/>
      <x:c r="P24" s="64"/>
      <x:c r="Q24" s="64"/>
      <x:c r="R24" s="64"/>
      <x:c r="S24" s="64"/>
      <x:c r="T24" s="64"/>
      <x:c r="U24" s="64"/>
      <x:c r="V24" s="64"/>
      <x:c r="W24" s="64"/>
      <x:c r="X24" s="64"/>
      <x:c r="Y24" s="64"/>
      <x:c r="Z24" s="64"/>
      <x:c r="AA24" s="64"/>
      <x:c r="AB24" s="64"/>
    </x:row>
    <x:row r="25" ht="19" customHeight="1">
      <x:c r="A25" s="21" t="n">
        <x:v>18</x:v>
      </x:c>
      <x:c r="B25" s="21" t="str">
        <x:v>Putoline — Light Fork</x:v>
      </x:c>
      <x:c r="C25" s="21" t="str">
        <x:v>Fork</x:v>
      </x:c>
      <x:c r="D25" s="21" t="str">
        <x:v>SAE 5</x:v>
      </x:c>
      <x:c r="E25" s="23" t="n">
        <x:v>15</x:v>
      </x:c>
      <x:c r="F25" s="21" t="str">
        <x:v>Published measured</x:v>
      </x:c>
      <x:c r="G25" s="23" t="n">
        <x:v>3.4</x:v>
      </x:c>
      <x:c r="H25" s="21" t="str">
        <x:v>Published measured</x:v>
      </x:c>
      <x:c r="I25" s="25" t="n">
        <x:v>101</x:v>
      </x:c>
      <x:c r="J25" s="21" t="str">
        <x:v>Published</x:v>
      </x:c>
      <x:c r="K25" s="21" t="str">
        <x:v>Mineral</x:v>
      </x:c>
      <x:c r="L25" s="21" t="str">
        <x:v>Manufacturer-published viscometrics</x:v>
      </x:c>
      <x:c r="M25" s="21" t="str">
        <x:v>https://www.putoline.com/en/light-fork-12-x-500-ml-bottle-800/</x:v>
      </x:c>
      <x:c r="N25" s="64"/>
      <x:c r="O25" s="64"/>
      <x:c r="P25" s="64"/>
      <x:c r="Q25" s="64"/>
      <x:c r="R25" s="64"/>
      <x:c r="S25" s="64"/>
      <x:c r="T25" s="64"/>
      <x:c r="U25" s="64"/>
      <x:c r="V25" s="64"/>
      <x:c r="W25" s="64"/>
      <x:c r="X25" s="64"/>
      <x:c r="Y25" s="64"/>
      <x:c r="Z25" s="64"/>
      <x:c r="AA25" s="64"/>
      <x:c r="AB25" s="64"/>
    </x:row>
    <x:row r="26" ht="19" customHeight="1">
      <x:c r="A26" s="21" t="n">
        <x:v>19</x:v>
      </x:c>
      <x:c r="B26" s="21" t="str">
        <x:v>AMSOIL — Shock Therapy Suspension Fluid #5 Light</x:v>
      </x:c>
      <x:c r="C26" s="21" t="str">
        <x:v>Both</x:v>
      </x:c>
      <x:c r="D26" s="21" t="str">
        <x:v>#5 Light</x:v>
      </x:c>
      <x:c r="E26" s="23" t="n">
        <x:v>15.9</x:v>
      </x:c>
      <x:c r="F26" s="21" t="str">
        <x:v>Published measured</x:v>
      </x:c>
      <x:c r="G26" s="23" t="n">
        <x:v>4.4</x:v>
      </x:c>
      <x:c r="H26" s="21" t="str">
        <x:v>Published measured</x:v>
      </x:c>
      <x:c r="I26" s="25" t="n">
        <x:v>209</x:v>
      </x:c>
      <x:c r="J26" s="21" t="str">
        <x:v>Published</x:v>
      </x:c>
      <x:c r="K26" s="21" t="str">
        <x:v>Synthetic</x:v>
      </x:c>
      <x:c r="L26" s="21" t="str">
        <x:v>Manufacturer-published viscometrics</x:v>
      </x:c>
      <x:c r="M26" s="21" t="str">
        <x:v>https://www.amsoil.com/lit/databulletins/g1663.pdf</x:v>
      </x:c>
      <x:c r="N26" s="64"/>
      <x:c r="O26" s="64"/>
      <x:c r="P26" s="64"/>
      <x:c r="Q26" s="64"/>
      <x:c r="R26" s="64"/>
      <x:c r="S26" s="64"/>
      <x:c r="T26" s="64"/>
      <x:c r="U26" s="64"/>
      <x:c r="V26" s="64"/>
      <x:c r="W26" s="64"/>
      <x:c r="X26" s="64"/>
      <x:c r="Y26" s="64"/>
      <x:c r="Z26" s="64"/>
      <x:c r="AA26" s="64"/>
      <x:c r="AB26" s="64"/>
    </x:row>
    <x:row r="27" ht="19" customHeight="1">
      <x:c r="A27" s="21" t="n">
        <x:v>20</x:v>
      </x:c>
      <x:c r="B27" s="21" t="str">
        <x:v>Red Line — LightWeight 5WT Suspension Fluid</x:v>
      </x:c>
      <x:c r="C27" s="21" t="str">
        <x:v>Both</x:v>
      </x:c>
      <x:c r="D27" s="21" t="str">
        <x:v>5WT</x:v>
      </x:c>
      <x:c r="E27" s="23" t="n">
        <x:v>16</x:v>
      </x:c>
      <x:c r="F27" s="21" t="str">
        <x:v>Published measured</x:v>
      </x:c>
      <x:c r="G27" s="23" t="n">
        <x:v>8</x:v>
      </x:c>
      <x:c r="H27" s="21" t="str">
        <x:v>Published measured</x:v>
      </x:c>
      <x:c r="I27" s="25" t="n">
        <x:v>560</x:v>
      </x:c>
      <x:c r="J27" s="21" t="str">
        <x:v>Published</x:v>
      </x:c>
      <x:c r="K27" s="21" t="str">
        <x:v>Synthetic</x:v>
      </x:c>
      <x:c r="L27" s="21" t="str">
        <x:v>Manufacturer-published viscometrics</x:v>
      </x:c>
      <x:c r="M27" s="21" t="str">
        <x:v>https://www.redlineoil.com/lightweight-5wt-suspension-fluid</x:v>
      </x:c>
      <x:c r="N27" s="64"/>
      <x:c r="O27" s="64"/>
      <x:c r="P27" s="64"/>
      <x:c r="Q27" s="64"/>
      <x:c r="R27" s="64"/>
      <x:c r="S27" s="64"/>
      <x:c r="T27" s="64"/>
      <x:c r="U27" s="64"/>
      <x:c r="V27" s="64"/>
      <x:c r="W27" s="64"/>
      <x:c r="X27" s="64"/>
      <x:c r="Y27" s="64"/>
      <x:c r="Z27" s="64"/>
      <x:c r="AA27" s="64"/>
      <x:c r="AB27" s="64"/>
    </x:row>
    <x:row r="28" ht="19" customHeight="1">
      <x:c r="A28" s="21" t="n">
        <x:v>21</x:v>
      </x:c>
      <x:c r="B28" s="21" t="str">
        <x:v>Torco — RFF Racing Fork Fluid 5</x:v>
      </x:c>
      <x:c r="C28" s="21" t="str">
        <x:v>Fork</x:v>
      </x:c>
      <x:c r="D28" s="21" t="str">
        <x:v>5</x:v>
      </x:c>
      <x:c r="E28" s="23" t="n">
        <x:v>16</x:v>
      </x:c>
      <x:c r="F28" s="21" t="str">
        <x:v>Published measured</x:v>
      </x:c>
      <x:c r="G28" s="23" t="n">
        <x:v>5.05</x:v>
      </x:c>
      <x:c r="H28" s="21" t="str">
        <x:v>Published measured</x:v>
      </x:c>
      <x:c r="I28" s="25" t="n">
        <x:v>285</x:v>
      </x:c>
      <x:c r="J28" s="21" t="str">
        <x:v>Published</x:v>
      </x:c>
      <x:c r="K28" s="21" t="str">
        <x:v>Synthetic blend</x:v>
      </x:c>
      <x:c r="L28" s="21" t="str">
        <x:v>Manufacturer-published viscometrics</x:v>
      </x:c>
      <x:c r="M28" s="21" t="str">
        <x:v>https://cdn.shopify.com/s/files/1/0018/3671/2013/files/RFF_TDS_081120.pdf?v=1679586351</x:v>
      </x:c>
      <x:c r="N28" s="64"/>
      <x:c r="O28" s="64"/>
      <x:c r="P28" s="64"/>
      <x:c r="Q28" s="64"/>
      <x:c r="R28" s="64"/>
      <x:c r="S28" s="64"/>
      <x:c r="T28" s="64"/>
      <x:c r="U28" s="64"/>
      <x:c r="V28" s="64"/>
      <x:c r="W28" s="64"/>
      <x:c r="X28" s="64"/>
      <x:c r="Y28" s="64"/>
      <x:c r="Z28" s="64"/>
      <x:c r="AA28" s="64"/>
      <x:c r="AB28" s="64"/>
    </x:row>
    <x:row r="29" ht="19" customHeight="1">
      <x:c r="A29" s="21" t="n">
        <x:v>22</x:v>
      </x:c>
      <x:c r="B29" s="21" t="str">
        <x:v>Maxima — Racing Fork Fluid 5WT</x:v>
      </x:c>
      <x:c r="C29" s="21" t="str">
        <x:v>Fork</x:v>
      </x:c>
      <x:c r="D29" s="21" t="str">
        <x:v>5WT</x:v>
      </x:c>
      <x:c r="E29" s="23" t="n">
        <x:v>16.2</x:v>
      </x:c>
      <x:c r="F29" s="21" t="str">
        <x:v>Published measured</x:v>
      </x:c>
      <x:c r="G29" s="23" t="n">
        <x:v>4.4</x:v>
      </x:c>
      <x:c r="H29" s="21" t="str">
        <x:v>Published measured</x:v>
      </x:c>
      <x:c r="I29" s="25" t="n">
        <x:v>201</x:v>
      </x:c>
      <x:c r="J29" s="21" t="str">
        <x:v>Published</x:v>
      </x:c>
      <x:c r="K29" s="21" t="str">
        <x:v>Mineral</x:v>
      </x:c>
      <x:c r="L29" s="21" t="str">
        <x:v>Manufacturer TDS hosted by authorised distributor</x:v>
      </x:c>
      <x:c r="M29" s="21" t="str">
        <x:v>https://www.lustyindustries.com/documents/Tech%20Support/Maxima%20Tech%20Sheet/Racing%20Fork%20Fluid%20TDS.pdf?u=1ZBBAq</x:v>
      </x:c>
      <x:c r="N29" s="64"/>
      <x:c r="O29" s="64"/>
      <x:c r="P29" s="64"/>
      <x:c r="Q29" s="64"/>
      <x:c r="R29" s="64"/>
      <x:c r="S29" s="64"/>
      <x:c r="T29" s="64"/>
      <x:c r="U29" s="64"/>
      <x:c r="V29" s="64"/>
      <x:c r="W29" s="64"/>
      <x:c r="X29" s="64"/>
      <x:c r="Y29" s="64"/>
      <x:c r="Z29" s="64"/>
      <x:c r="AA29" s="64"/>
      <x:c r="AB29" s="64"/>
    </x:row>
    <x:row r="30" ht="19" customHeight="1">
      <x:c r="A30" s="21" t="n">
        <x:v>23</x:v>
      </x:c>
      <x:c r="B30" s="21" t="str">
        <x:v>Liqui Moly — Motorbike Fork Oil 5W Light</x:v>
      </x:c>
      <x:c r="C30" s="21" t="str">
        <x:v>Both</x:v>
      </x:c>
      <x:c r="D30" s="21" t="str">
        <x:v>5W</x:v>
      </x:c>
      <x:c r="E30" s="23" t="n">
        <x:v>18</x:v>
      </x:c>
      <x:c r="F30" s="21" t="str">
        <x:v>Published measured</x:v>
      </x:c>
      <x:c r="G30" s="23" t="n">
        <x:v>4.1</x:v>
      </x:c>
      <x:c r="H30" s="21" t="str">
        <x:v>Published measured</x:v>
      </x:c>
      <x:c r="I30" s="25" t="n">
        <x:v>131</x:v>
      </x:c>
      <x:c r="J30" s="21" t="str">
        <x:v>Published</x:v>
      </x:c>
      <x:c r="K30" s="21" t="str">
        <x:v>Full synthetic</x:v>
      </x:c>
      <x:c r="L30" s="21" t="str">
        <x:v>Manufacturer-published viscometrics</x:v>
      </x:c>
      <x:c r="M30" s="21" t="str">
        <x:v>https://www.liqui-moly.com/en/au/motorbike-fork-oil-5w-light-p000486.html</x:v>
      </x:c>
      <x:c r="N30" s="64"/>
      <x:c r="O30" s="64"/>
      <x:c r="P30" s="64"/>
      <x:c r="Q30" s="64"/>
      <x:c r="R30" s="64"/>
      <x:c r="S30" s="64"/>
      <x:c r="T30" s="64"/>
      <x:c r="U30" s="64"/>
      <x:c r="V30" s="64"/>
      <x:c r="W30" s="64"/>
      <x:c r="X30" s="64"/>
      <x:c r="Y30" s="64"/>
      <x:c r="Z30" s="64"/>
      <x:c r="AA30" s="64"/>
      <x:c r="AB30" s="64"/>
    </x:row>
    <x:row r="31" ht="19" customHeight="1">
      <x:c r="A31" s="21" t="n">
        <x:v>24</x:v>
      </x:c>
      <x:c r="B31" s="21" t="str">
        <x:v>Motul — Fork Oil Factory Line 5W</x:v>
      </x:c>
      <x:c r="C31" s="21" t="str">
        <x:v>Fork</x:v>
      </x:c>
      <x:c r="D31" s="21" t="str">
        <x:v>5W</x:v>
      </x:c>
      <x:c r="E31" s="23" t="n">
        <x:v>18</x:v>
      </x:c>
      <x:c r="F31" s="21" t="str">
        <x:v>Published measured</x:v>
      </x:c>
      <x:c r="G31" s="23" t="n">
        <x:v>4</x:v>
      </x:c>
      <x:c r="H31" s="21" t="str">
        <x:v>Published measured</x:v>
      </x:c>
      <x:c r="I31" s="25" t="n">
        <x:v>121</x:v>
      </x:c>
      <x:c r="J31" s="21" t="str">
        <x:v>Published</x:v>
      </x:c>
      <x:c r="K31" s="21" t="str">
        <x:v>100% synthetic</x:v>
      </x:c>
      <x:c r="L31" s="21" t="str">
        <x:v>Manufacturer-published viscometrics</x:v>
      </x:c>
      <x:c r="M31" s="21" t="str">
        <x:v>https://azupim01.motul.com/media/motulData/DO/base/Fork%20Oil%20Factory%20Line%20%28GB%29.pdf</x:v>
      </x:c>
      <x:c r="N31" s="64"/>
      <x:c r="O31" s="64"/>
      <x:c r="P31" s="64"/>
      <x:c r="Q31" s="64"/>
      <x:c r="R31" s="64"/>
      <x:c r="S31" s="64"/>
      <x:c r="T31" s="64"/>
      <x:c r="U31" s="64"/>
      <x:c r="V31" s="64"/>
      <x:c r="W31" s="64"/>
      <x:c r="X31" s="64"/>
      <x:c r="Y31" s="64"/>
      <x:c r="Z31" s="64"/>
      <x:c r="AA31" s="64"/>
      <x:c r="AB31" s="64"/>
    </x:row>
    <x:row r="32" ht="19" customHeight="1">
      <x:c r="A32" s="21" t="n">
        <x:v>25</x:v>
      </x:c>
      <x:c r="B32" s="21" t="str">
        <x:v>Motul — Fork Oil Expert 5W</x:v>
      </x:c>
      <x:c r="C32" s="21" t="str">
        <x:v>Fork</x:v>
      </x:c>
      <x:c r="D32" s="21" t="str">
        <x:v>5W</x:v>
      </x:c>
      <x:c r="E32" s="23" t="n">
        <x:v>18.9</x:v>
      </x:c>
      <x:c r="F32" s="21" t="str">
        <x:v>Published measured</x:v>
      </x:c>
      <x:c r="G32" s="23" t="n">
        <x:v>4</x:v>
      </x:c>
      <x:c r="H32" s="21" t="str">
        <x:v>Published measured</x:v>
      </x:c>
      <x:c r="I32" s="25" t="n">
        <x:v>108</x:v>
      </x:c>
      <x:c r="J32" s="21" t="str">
        <x:v>Published</x:v>
      </x:c>
      <x:c r="K32" s="21" t="str">
        <x:v>Technosynthese semi-synthetic</x:v>
      </x:c>
      <x:c r="L32" s="21" t="str">
        <x:v>Manufacturer-published viscometrics</x:v>
      </x:c>
      <x:c r="M32" s="21" t="str">
        <x:v>https://azupim01.motul.com/media/motulData/DO/base/Fork%20Oil%20Expert%20%28GB%29%202.pdf</x:v>
      </x:c>
      <x:c r="N32" s="64"/>
      <x:c r="O32" s="64"/>
      <x:c r="P32" s="64"/>
      <x:c r="Q32" s="64"/>
      <x:c r="R32" s="64"/>
      <x:c r="S32" s="64"/>
      <x:c r="T32" s="64"/>
      <x:c r="U32" s="64"/>
      <x:c r="V32" s="64"/>
      <x:c r="W32" s="64"/>
      <x:c r="X32" s="64"/>
      <x:c r="Y32" s="64"/>
      <x:c r="Z32" s="64"/>
      <x:c r="AA32" s="64"/>
      <x:c r="AB32" s="64"/>
    </x:row>
    <x:row r="33" ht="19" customHeight="1">
      <x:c r="A33" s="21" t="n">
        <x:v>26</x:v>
      </x:c>
      <x:c r="B33" s="21" t="str">
        <x:v>Bel-Ray — High Performance Fork Oil 5W</x:v>
      </x:c>
      <x:c r="C33" s="21" t="str">
        <x:v>Fork</x:v>
      </x:c>
      <x:c r="D33" s="21" t="str">
        <x:v>5W</x:v>
      </x:c>
      <x:c r="E33" s="23" t="n">
        <x:v>19.1</x:v>
      </x:c>
      <x:c r="F33" s="21" t="str">
        <x:v>Published measured</x:v>
      </x:c>
      <x:c r="G33" s="23" t="n">
        <x:v>4.03</x:v>
      </x:c>
      <x:c r="H33" s="21" t="str">
        <x:v>Published measured</x:v>
      </x:c>
      <x:c r="I33" s="25" t="n">
        <x:v>108</x:v>
      </x:c>
      <x:c r="J33" s="21" t="str">
        <x:v>Published</x:v>
      </x:c>
      <x:c r="K33" s="21" t="str">
        <x:v>Mineral / petroleum</x:v>
      </x:c>
      <x:c r="L33" s="21" t="str">
        <x:v>Manufacturer-published viscometrics</x:v>
      </x:c>
      <x:c r="M33" s="21" t="str">
        <x:v>https://www.belray.com/wp-content/uploads/2019/02/BR-Fork-Oil-PDS-23Nov2021.pdf</x:v>
      </x:c>
      <x:c r="N33" s="64"/>
      <x:c r="O33" s="64"/>
      <x:c r="P33" s="64"/>
      <x:c r="Q33" s="64"/>
      <x:c r="R33" s="64"/>
      <x:c r="S33" s="64"/>
      <x:c r="T33" s="64"/>
      <x:c r="U33" s="64"/>
      <x:c r="V33" s="64"/>
      <x:c r="W33" s="64"/>
      <x:c r="X33" s="64"/>
      <x:c r="Y33" s="64"/>
      <x:c r="Z33" s="64"/>
      <x:c r="AA33" s="64"/>
      <x:c r="AB33" s="64"/>
    </x:row>
    <x:row r="34" ht="19" customHeight="1">
      <x:c r="A34" s="21" t="n">
        <x:v>27</x:v>
      </x:c>
      <x:c r="B34" s="21" t="str">
        <x:v>Penrite — MC Fork Oil 5</x:v>
      </x:c>
      <x:c r="C34" s="21" t="str">
        <x:v>Fork</x:v>
      </x:c>
      <x:c r="D34" s="21" t="str">
        <x:v>5</x:v>
      </x:c>
      <x:c r="E34" s="23" t="n">
        <x:v>20</x:v>
      </x:c>
      <x:c r="F34" s="21" t="str">
        <x:v>Published measured</x:v>
      </x:c>
      <x:c r="G34" s="23" t="n">
        <x:v>5</x:v>
      </x:c>
      <x:c r="H34" s="21" t="str">
        <x:v>Published measured</x:v>
      </x:c>
      <x:c r="I34" s="25" t="n">
        <x:v>193</x:v>
      </x:c>
      <x:c r="J34" s="21" t="str">
        <x:v>Published</x:v>
      </x:c>
      <x:c r="K34" s="21" t="str">
        <x:v>Full synthetic</x:v>
      </x:c>
      <x:c r="L34" s="21" t="str">
        <x:v>Manufacturer-published viscometrics</x:v>
      </x:c>
      <x:c r="M34" s="21" t="str">
        <x:v>https://penriteoil.com.au/assets/pis_pdfs/MC%20FORK%20OIL%20JULY%202017.pdf</x:v>
      </x:c>
      <x:c r="N34" s="64"/>
      <x:c r="O34" s="64"/>
      <x:c r="P34" s="64"/>
      <x:c r="Q34" s="64"/>
      <x:c r="R34" s="64"/>
      <x:c r="S34" s="64"/>
      <x:c r="T34" s="64"/>
      <x:c r="U34" s="64"/>
      <x:c r="V34" s="64"/>
      <x:c r="W34" s="64"/>
      <x:c r="X34" s="64"/>
      <x:c r="Y34" s="64"/>
      <x:c r="Z34" s="64"/>
      <x:c r="AA34" s="64"/>
      <x:c r="AB34" s="64"/>
    </x:row>
    <x:row r="35" ht="19" customHeight="1">
      <x:c r="A35" s="21" t="n">
        <x:v>28</x:v>
      </x:c>
      <x:c r="B35" s="21" t="str">
        <x:v>Putoline — HPX R 5W</x:v>
      </x:c>
      <x:c r="C35" s="21" t="str">
        <x:v>Fork</x:v>
      </x:c>
      <x:c r="D35" s="21" t="str">
        <x:v>5W</x:v>
      </x:c>
      <x:c r="E35" s="23" t="n">
        <x:v>21.7</x:v>
      </x:c>
      <x:c r="F35" s="21" t="str">
        <x:v>Published measured</x:v>
      </x:c>
      <x:c r="G35" s="23" t="n">
        <x:v>5.01</x:v>
      </x:c>
      <x:c r="H35" s="21" t="str">
        <x:v>Published measured</x:v>
      </x:c>
      <x:c r="I35" s="25" t="n">
        <x:v>168</x:v>
      </x:c>
      <x:c r="J35" s="21" t="str">
        <x:v>Published</x:v>
      </x:c>
      <x:c r="K35" s="21" t="str">
        <x:v>Synthetic</x:v>
      </x:c>
      <x:c r="L35" s="21" t="str">
        <x:v>Manufacturer-published viscometrics</x:v>
      </x:c>
      <x:c r="M35" s="21" t="str">
        <x:v>https://www.putoline.com/en/hpx-r-5w-12-x-1-l-bottle-525/</x:v>
      </x:c>
      <x:c r="N35" s="64"/>
      <x:c r="O35" s="64"/>
      <x:c r="P35" s="64"/>
      <x:c r="Q35" s="64"/>
      <x:c r="R35" s="64"/>
      <x:c r="S35" s="64"/>
      <x:c r="T35" s="64"/>
      <x:c r="U35" s="64"/>
      <x:c r="V35" s="64"/>
      <x:c r="W35" s="64"/>
      <x:c r="X35" s="64"/>
      <x:c r="Y35" s="64"/>
      <x:c r="Z35" s="64"/>
      <x:c r="AA35" s="64"/>
      <x:c r="AB35" s="64"/>
    </x:row>
    <x:row r="36" ht="19" customHeight="1">
      <x:c r="A36" s="21" t="n">
        <x:v>29</x:v>
      </x:c>
      <x:c r="B36" s="21" t="str">
        <x:v>Fuchs Silkolene — RSF 5</x:v>
      </x:c>
      <x:c r="C36" s="21" t="str">
        <x:v>Both</x:v>
      </x:c>
      <x:c r="D36" s="21" t="str">
        <x:v>5</x:v>
      </x:c>
      <x:c r="E36" s="23" t="n">
        <x:v>22</x:v>
      </x:c>
      <x:c r="F36" s="21" t="str">
        <x:v>ISO VG nominal; not an exact measured cSt value</x:v>
      </x:c>
      <x:c r="G36" s="23"/>
      <x:c r="H36" s="21" t="str">
        <x:v>Unavailable</x:v>
      </x:c>
      <x:c r="I36" s="25"/>
      <x:c r="J36" s="21" t="str">
        <x:v>Unavailable</x:v>
      </x:c>
      <x:c r="K36" s="21" t="str">
        <x:v>Fully synthetic</x:v>
      </x:c>
      <x:c r="L36" s="21" t="str">
        <x:v>Manufacturer catalog nominal ISO VG only</x:v>
      </x:c>
      <x:c r="M36" s="21" t="str">
        <x:v>https://www.fuchs.com/si/sl/izdelki/sredisce-za-prenos/pdf-pregledovalnik/pdf-viewer/252569-SILKOLENE-produktni-program-2024/</x:v>
      </x:c>
      <x:c r="N36" s="64"/>
      <x:c r="O36" s="64"/>
      <x:c r="P36" s="64"/>
      <x:c r="Q36" s="64"/>
      <x:c r="R36" s="64"/>
      <x:c r="S36" s="64"/>
      <x:c r="T36" s="64"/>
      <x:c r="U36" s="64"/>
      <x:c r="V36" s="64"/>
      <x:c r="W36" s="64"/>
      <x:c r="X36" s="64"/>
      <x:c r="Y36" s="64"/>
      <x:c r="Z36" s="64"/>
      <x:c r="AA36" s="64"/>
      <x:c r="AB36" s="64"/>
    </x:row>
    <x:row r="37" ht="19" customHeight="1">
      <x:c r="A37" s="21" t="n">
        <x:v>30</x:v>
      </x:c>
      <x:c r="B37" s="21" t="str">
        <x:v>Motorex — Racing Fork Oil 5W</x:v>
      </x:c>
      <x:c r="C37" s="21" t="str">
        <x:v>Fork</x:v>
      </x:c>
      <x:c r="D37" s="21" t="str">
        <x:v>5W</x:v>
      </x:c>
      <x:c r="E37" s="23" t="n">
        <x:v>22.9</x:v>
      </x:c>
      <x:c r="F37" s="21" t="str">
        <x:v>Published measured</x:v>
      </x:c>
      <x:c r="G37" s="23" t="n">
        <x:v>6.8</x:v>
      </x:c>
      <x:c r="H37" s="21" t="str">
        <x:v>Published measured</x:v>
      </x:c>
      <x:c r="I37" s="25"/>
      <x:c r="J37" s="21" t="str">
        <x:v>Published as &gt;250</x:v>
      </x:c>
      <x:c r="K37" s="21" t="str">
        <x:v>Not stated</x:v>
      </x:c>
      <x:c r="L37" s="21" t="str">
        <x:v>Manufacturer-published cSt; VI reported as &gt;250</x:v>
      </x:c>
      <x:c r="M37" s="21" t="str">
        <x:v>https://motorex.com/Pdf/TI/Motorex/Gabel-Daempferoel/RACING-FORK-OIL-5W/RACING-FORK-OIL-5W_1016809_EN_20260116-110248.pdf</x:v>
      </x:c>
      <x:c r="N37" s="64"/>
      <x:c r="O37" s="64"/>
      <x:c r="P37" s="64"/>
      <x:c r="Q37" s="64"/>
      <x:c r="R37" s="64"/>
      <x:c r="S37" s="64"/>
      <x:c r="T37" s="64"/>
      <x:c r="U37" s="64"/>
      <x:c r="V37" s="64"/>
      <x:c r="W37" s="64"/>
      <x:c r="X37" s="64"/>
      <x:c r="Y37" s="64"/>
      <x:c r="Z37" s="64"/>
      <x:c r="AA37" s="64"/>
      <x:c r="AB37" s="64"/>
    </x:row>
    <x:row r="38" ht="19" customHeight="1">
      <x:c r="A38" s="21" t="n">
        <x:v>31</x:v>
      </x:c>
      <x:c r="B38" s="21" t="str">
        <x:v>Putoline — Formula GP 5W</x:v>
      </x:c>
      <x:c r="C38" s="21" t="str">
        <x:v>Fork</x:v>
      </x:c>
      <x:c r="D38" s="21" t="str">
        <x:v>5W</x:v>
      </x:c>
      <x:c r="E38" s="23" t="n">
        <x:v>23.4</x:v>
      </x:c>
      <x:c r="F38" s="21" t="str">
        <x:v>Published measured</x:v>
      </x:c>
      <x:c r="G38" s="23" t="n">
        <x:v>5.11</x:v>
      </x:c>
      <x:c r="H38" s="21" t="str">
        <x:v>Published measured</x:v>
      </x:c>
      <x:c r="I38" s="25" t="n">
        <x:v>155</x:v>
      </x:c>
      <x:c r="J38" s="21" t="str">
        <x:v>Published</x:v>
      </x:c>
      <x:c r="K38" s="21" t="str">
        <x:v>Not stated</x:v>
      </x:c>
      <x:c r="L38" s="21" t="str">
        <x:v>Manufacturer-published viscometrics</x:v>
      </x:c>
      <x:c r="M38" s="21" t="str">
        <x:v>https://www.putoline.com/en/formula-gp-5w-12-x-1-l-bottle-484/</x:v>
      </x:c>
      <x:c r="N38" s="64"/>
      <x:c r="O38" s="64"/>
      <x:c r="P38" s="64"/>
      <x:c r="Q38" s="64"/>
      <x:c r="R38" s="64"/>
      <x:c r="S38" s="64"/>
      <x:c r="T38" s="64"/>
      <x:c r="U38" s="64"/>
      <x:c r="V38" s="64"/>
      <x:c r="W38" s="64"/>
      <x:c r="X38" s="64"/>
      <x:c r="Y38" s="64"/>
      <x:c r="Z38" s="64"/>
      <x:c r="AA38" s="64"/>
      <x:c r="AB38" s="64"/>
    </x:row>
    <x:row r="39" ht="19" customHeight="1">
      <x:c r="A39" s="21" t="n">
        <x:v>32</x:v>
      </x:c>
      <x:c r="B39" s="21" t="str">
        <x:v>Lucas Oil — Synthetic Fork Oil Light 5WT</x:v>
      </x:c>
      <x:c r="C39" s="21" t="str">
        <x:v>Fork</x:v>
      </x:c>
      <x:c r="D39" s="21" t="str">
        <x:v>5WT</x:v>
      </x:c>
      <x:c r="E39" s="23" t="n">
        <x:v>25.34</x:v>
      </x:c>
      <x:c r="F39" s="21" t="str">
        <x:v>Published measured</x:v>
      </x:c>
      <x:c r="G39" s="23" t="n">
        <x:v>5.5</x:v>
      </x:c>
      <x:c r="H39" s="21" t="str">
        <x:v>Published measured</x:v>
      </x:c>
      <x:c r="I39" s="25" t="n">
        <x:v>148</x:v>
      </x:c>
      <x:c r="J39" s="21" t="str">
        <x:v>Published</x:v>
      </x:c>
      <x:c r="K39" s="21" t="str">
        <x:v>Synthetic</x:v>
      </x:c>
      <x:c r="L39" s="21" t="str">
        <x:v>Manufacturer-published viscometrics</x:v>
      </x:c>
      <x:c r="M39" s="21" t="str">
        <x:v>https://assets.lucasoil.com/catalogs/pdf/lucas_oil_tds_booklet.pdf</x:v>
      </x:c>
      <x:c r="N39" s="64"/>
      <x:c r="O39" s="64"/>
      <x:c r="P39" s="64"/>
      <x:c r="Q39" s="64"/>
      <x:c r="R39" s="64"/>
      <x:c r="S39" s="64"/>
      <x:c r="T39" s="64"/>
      <x:c r="U39" s="64"/>
      <x:c r="V39" s="64"/>
      <x:c r="W39" s="64"/>
      <x:c r="X39" s="64"/>
      <x:c r="Y39" s="64"/>
      <x:c r="Z39" s="64"/>
      <x:c r="AA39" s="64"/>
      <x:c r="AB39" s="64"/>
    </x:row>
    <x:row r="40" ht="19" customHeight="1">
      <x:c r="A40" s="21" t="n">
        <x:v>33</x:v>
      </x:c>
      <x:c r="B40" s="21" t="str">
        <x:v>Castrol — Synthetic Fork Oil 5W</x:v>
      </x:c>
      <x:c r="C40" s="21" t="str">
        <x:v>Fork</x:v>
      </x:c>
      <x:c r="D40" s="21" t="str">
        <x:v>5W</x:v>
      </x:c>
      <x:c r="E40" s="23" t="n">
        <x:v>28.1</x:v>
      </x:c>
      <x:c r="F40" s="21" t="str">
        <x:v>Published measured</x:v>
      </x:c>
      <x:c r="G40" s="23" t="n">
        <x:v>5.7</x:v>
      </x:c>
      <x:c r="H40" s="21" t="str">
        <x:v>Published measured</x:v>
      </x:c>
      <x:c r="I40" s="25" t="n">
        <x:v>150</x:v>
      </x:c>
      <x:c r="J40" s="21" t="str">
        <x:v>Published</x:v>
      </x:c>
      <x:c r="K40" s="21" t="str">
        <x:v>Full synthetic</x:v>
      </x:c>
      <x:c r="L40" s="21" t="str">
        <x:v>Manufacturer-published viscometrics</x:v>
      </x:c>
      <x:c r="M40" s="21" t="str">
        <x:v>https://msdspds.castrol.com/bpglis/FusionPDS.nsf/Files/DC6A5F0947E03B9980258D7A00306FFE/%24File/WEPP-DQ7K5M.pdf</x:v>
      </x:c>
      <x:c r="N40" s="64"/>
      <x:c r="O40" s="64"/>
      <x:c r="P40" s="64"/>
      <x:c r="Q40" s="64"/>
      <x:c r="R40" s="64"/>
      <x:c r="S40" s="64"/>
      <x:c r="T40" s="64"/>
      <x:c r="U40" s="64"/>
      <x:c r="V40" s="64"/>
      <x:c r="W40" s="64"/>
      <x:c r="X40" s="64"/>
      <x:c r="Y40" s="64"/>
      <x:c r="Z40" s="64"/>
      <x:c r="AA40" s="64"/>
      <x:c r="AB40" s="64"/>
    </x:row>
    <x:row r="41" ht="19" customHeight="1">
      <x:c r="A41" s="21" t="n">
        <x:v>34</x:v>
      </x:c>
      <x:c r="B41" s="21" t="str">
        <x:v>PJ1 — Fork Tuner Oil 5WT</x:v>
      </x:c>
      <x:c r="C41" s="21" t="str">
        <x:v>Fork</x:v>
      </x:c>
      <x:c r="D41" s="21" t="str">
        <x:v>5WT</x:v>
      </x:c>
      <x:c r="E41" s="23"/>
      <x:c r="F41" s="21" t="str">
        <x:v>Unavailable</x:v>
      </x:c>
      <x:c r="G41" s="23"/>
      <x:c r="H41" s="21" t="str">
        <x:v>Unavailable</x:v>
      </x:c>
      <x:c r="I41" s="25"/>
      <x:c r="J41" s="21" t="str">
        <x:v>Unavailable</x:v>
      </x:c>
      <x:c r="K41" s="21" t="str">
        <x:v>Not stated</x:v>
      </x:c>
      <x:c r="L41" s="21" t="str">
        <x:v>Manufacturer product range identity; viscometrics not stated</x:v>
      </x:c>
      <x:c r="M41" s="21" t="str">
        <x:v>https://pj1.com/blog/motorcycle-fork-rebuild-and-tune/</x:v>
      </x:c>
      <x:c r="N41" s="64"/>
      <x:c r="O41" s="64"/>
      <x:c r="P41" s="64"/>
      <x:c r="Q41" s="64"/>
      <x:c r="R41" s="64"/>
      <x:c r="S41" s="64"/>
      <x:c r="T41" s="64"/>
      <x:c r="U41" s="64"/>
      <x:c r="V41" s="64"/>
      <x:c r="W41" s="64"/>
      <x:c r="X41" s="64"/>
      <x:c r="Y41" s="64"/>
      <x:c r="Z41" s="64"/>
      <x:c r="AA41" s="64"/>
      <x:c r="AB41" s="64"/>
    </x:row>
    <x:row r="42" ht="19" customHeight="1">
      <x:c r="A42" s="21" t="n">
        <x:v>35</x:v>
      </x:c>
      <x:c r="B42" s="21" t="str">
        <x:v>Rock Oil — SVI 5</x:v>
      </x:c>
      <x:c r="C42" s="21" t="str">
        <x:v>Both</x:v>
      </x:c>
      <x:c r="D42" s="21" t="str">
        <x:v>5</x:v>
      </x:c>
      <x:c r="E42" s="23"/>
      <x:c r="F42" s="21" t="str">
        <x:v>Unavailable</x:v>
      </x:c>
      <x:c r="G42" s="23"/>
      <x:c r="H42" s="21" t="str">
        <x:v>Unavailable</x:v>
      </x:c>
      <x:c r="I42" s="25"/>
      <x:c r="J42" s="21" t="str">
        <x:v>Unavailable</x:v>
      </x:c>
      <x:c r="K42" s="21" t="str">
        <x:v>Synthetic</x:v>
      </x:c>
      <x:c r="L42" s="21" t="str">
        <x:v>Manufacturer range identity; viscometrics not stated</x:v>
      </x:c>
      <x:c r="M42" s="21" t="str">
        <x:v>https://rockoil.co.uk/wp-content/uploads/2023/11/MOTORCYCLE-SUPPORT-LUBRICANTS-INFO-SHEET_B25D.pdf</x:v>
      </x:c>
      <x:c r="N42" s="64"/>
      <x:c r="O42" s="64"/>
      <x:c r="P42" s="64"/>
      <x:c r="Q42" s="64"/>
      <x:c r="R42" s="64"/>
      <x:c r="S42" s="64"/>
      <x:c r="T42" s="64"/>
      <x:c r="U42" s="64"/>
      <x:c r="V42" s="64"/>
      <x:c r="W42" s="64"/>
      <x:c r="X42" s="64"/>
      <x:c r="Y42" s="64"/>
      <x:c r="Z42" s="64"/>
      <x:c r="AA42" s="64"/>
      <x:c r="AB42" s="64"/>
    </x:row>
    <x:row r="43" ht="19" customHeight="1">
      <x:c r="A43" s="21" t="n">
        <x:v>36</x:v>
      </x:c>
      <x:c r="B43" s="21" t="str">
        <x:v>Rock Oil — Synthesis SVI 5</x:v>
      </x:c>
      <x:c r="C43" s="21" t="str">
        <x:v>Both</x:v>
      </x:c>
      <x:c r="D43" s="21" t="str">
        <x:v>5</x:v>
      </x:c>
      <x:c r="E43" s="23"/>
      <x:c r="F43" s="21" t="str">
        <x:v>Unavailable</x:v>
      </x:c>
      <x:c r="G43" s="23"/>
      <x:c r="H43" s="21" t="str">
        <x:v>Unavailable</x:v>
      </x:c>
      <x:c r="I43" s="25"/>
      <x:c r="J43" s="21" t="str">
        <x:v>Unavailable</x:v>
      </x:c>
      <x:c r="K43" s="21" t="str">
        <x:v>Synthetic</x:v>
      </x:c>
      <x:c r="L43" s="21" t="str">
        <x:v>Manufacturer range identity; viscometrics not stated</x:v>
      </x:c>
      <x:c r="M43" s="21" t="str">
        <x:v>https://rockoil.co.uk/wp-content/uploads/2023/11/MOTORCYCLE-SUPPORT-LUBRICANTS-INFO-SHEET_B25D.pdf</x:v>
      </x:c>
      <x:c r="N43" s="64"/>
      <x:c r="O43" s="64"/>
      <x:c r="P43" s="64"/>
      <x:c r="Q43" s="64"/>
      <x:c r="R43" s="64"/>
      <x:c r="S43" s="64"/>
      <x:c r="T43" s="64"/>
      <x:c r="U43" s="64"/>
      <x:c r="V43" s="64"/>
      <x:c r="W43" s="64"/>
      <x:c r="X43" s="64"/>
      <x:c r="Y43" s="64"/>
      <x:c r="Z43" s="64"/>
      <x:c r="AA43" s="64"/>
      <x:c r="AB43" s="64"/>
    </x:row>
    <x:row r="44" ht="19" customHeight="1">
      <x:c r="A44" s="21" t="n">
        <x:v>37</x:v>
      </x:c>
      <x:c r="B44" s="21" t="str">
        <x:v>Spectro — Golden Spectro Cartridge Fork Fluid 5W</x:v>
      </x:c>
      <x:c r="C44" s="21" t="str">
        <x:v>Fork</x:v>
      </x:c>
      <x:c r="D44" s="21" t="str">
        <x:v>5W</x:v>
      </x:c>
      <x:c r="E44" s="23"/>
      <x:c r="F44" s="21" t="str">
        <x:v>Unavailable</x:v>
      </x:c>
      <x:c r="G44" s="23"/>
      <x:c r="H44" s="21" t="str">
        <x:v>Unavailable</x:v>
      </x:c>
      <x:c r="I44" s="25"/>
      <x:c r="J44" s="21" t="str">
        <x:v>Unavailable</x:v>
      </x:c>
      <x:c r="K44" s="21" t="str">
        <x:v>Not stated</x:v>
      </x:c>
      <x:c r="L44" s="21" t="str">
        <x:v>Manufacturer product identity; viscometrics not verified</x:v>
      </x:c>
      <x:c r="M44" s="21" t="str">
        <x:v>https://spectro-oils.com/</x:v>
      </x:c>
      <x:c r="N44" s="64"/>
      <x:c r="O44" s="64"/>
      <x:c r="P44" s="64"/>
      <x:c r="Q44" s="64"/>
      <x:c r="R44" s="64"/>
      <x:c r="S44" s="64"/>
      <x:c r="T44" s="64"/>
      <x:c r="U44" s="64"/>
      <x:c r="V44" s="64"/>
      <x:c r="W44" s="64"/>
      <x:c r="X44" s="64"/>
      <x:c r="Y44" s="64"/>
      <x:c r="Z44" s="64"/>
      <x:c r="AA44" s="64"/>
      <x:c r="AB44" s="64"/>
    </x:row>
    <x:row r="45" ht="19" customHeight="1">
      <x:c r="A45" s="21" t="n">
        <x:v>38</x:v>
      </x:c>
      <x:c r="B45" s="21" t="str">
        <x:v>Rock Oil — Synthesis SVI 6</x:v>
      </x:c>
      <x:c r="C45" s="21" t="str">
        <x:v>Both</x:v>
      </x:c>
      <x:c r="D45" s="21" t="str">
        <x:v>6</x:v>
      </x:c>
      <x:c r="E45" s="23"/>
      <x:c r="F45" s="21" t="str">
        <x:v>Unavailable</x:v>
      </x:c>
      <x:c r="G45" s="23"/>
      <x:c r="H45" s="21" t="str">
        <x:v>Unavailable</x:v>
      </x:c>
      <x:c r="I45" s="25"/>
      <x:c r="J45" s="21" t="str">
        <x:v>Unavailable</x:v>
      </x:c>
      <x:c r="K45" s="21" t="str">
        <x:v>Synthetic</x:v>
      </x:c>
      <x:c r="L45" s="21" t="str">
        <x:v>Manufacturer range identity; viscometrics not stated</x:v>
      </x:c>
      <x:c r="M45" s="21" t="str">
        <x:v>https://rockoil.co.uk/wp-content/uploads/2023/11/MOTORCYCLE-SUPPORT-LUBRICANTS-INFO-SHEET_B25D.pdf</x:v>
      </x:c>
      <x:c r="N45" s="64"/>
      <x:c r="O45" s="64"/>
      <x:c r="P45" s="64"/>
      <x:c r="Q45" s="64"/>
      <x:c r="R45" s="64"/>
      <x:c r="S45" s="64"/>
      <x:c r="T45" s="64"/>
      <x:c r="U45" s="64"/>
      <x:c r="V45" s="64"/>
      <x:c r="W45" s="64"/>
      <x:c r="X45" s="64"/>
      <x:c r="Y45" s="64"/>
      <x:c r="Z45" s="64"/>
      <x:c r="AA45" s="64"/>
      <x:c r="AB45" s="64"/>
    </x:row>
    <x:row r="46" ht="19" customHeight="1">
      <x:c r="A46" s="21" t="n">
        <x:v>39</x:v>
      </x:c>
      <x:c r="B46" s="21" t="str">
        <x:v>Torco — RFF Racing Fork Fluid 7</x:v>
      </x:c>
      <x:c r="C46" s="21" t="str">
        <x:v>Fork</x:v>
      </x:c>
      <x:c r="D46" s="21" t="str">
        <x:v>7</x:v>
      </x:c>
      <x:c r="E46" s="23" t="n">
        <x:v>19.98</x:v>
      </x:c>
      <x:c r="F46" s="21" t="str">
        <x:v>Published measured</x:v>
      </x:c>
      <x:c r="G46" s="23" t="n">
        <x:v>5.7</x:v>
      </x:c>
      <x:c r="H46" s="21" t="str">
        <x:v>Published measured</x:v>
      </x:c>
      <x:c r="I46" s="25" t="n">
        <x:v>257</x:v>
      </x:c>
      <x:c r="J46" s="21" t="str">
        <x:v>Published</x:v>
      </x:c>
      <x:c r="K46" s="21" t="str">
        <x:v>Synthetic blend</x:v>
      </x:c>
      <x:c r="L46" s="21" t="str">
        <x:v>Manufacturer-published viscometrics</x:v>
      </x:c>
      <x:c r="M46" s="21" t="str">
        <x:v>https://cdn.shopify.com/s/files/1/0018/3671/2013/files/RFF_TDS_081120.pdf?v=1679586351</x:v>
      </x:c>
      <x:c r="N46" s="64"/>
      <x:c r="O46" s="64"/>
      <x:c r="P46" s="64"/>
      <x:c r="Q46" s="64"/>
      <x:c r="R46" s="64"/>
      <x:c r="S46" s="64"/>
      <x:c r="T46" s="64"/>
      <x:c r="U46" s="64"/>
      <x:c r="V46" s="64"/>
      <x:c r="W46" s="64"/>
      <x:c r="X46" s="64"/>
      <x:c r="Y46" s="64"/>
      <x:c r="Z46" s="64"/>
      <x:c r="AA46" s="64"/>
      <x:c r="AB46" s="64"/>
    </x:row>
    <x:row r="47" ht="19" customHeight="1">
      <x:c r="A47" s="21" t="n">
        <x:v>40</x:v>
      </x:c>
      <x:c r="B47" s="21" t="str">
        <x:v>Maxima — Racing Shock Fluid 7WT Medium</x:v>
      </x:c>
      <x:c r="C47" s="21" t="str">
        <x:v>Shock</x:v>
      </x:c>
      <x:c r="D47" s="21" t="str">
        <x:v>7WT Medium</x:v>
      </x:c>
      <x:c r="E47" s="23" t="n">
        <x:v>20.8</x:v>
      </x:c>
      <x:c r="F47" s="21" t="str">
        <x:v>Published measured</x:v>
      </x:c>
      <x:c r="G47" s="23" t="n">
        <x:v>7.3</x:v>
      </x:c>
      <x:c r="H47" s="21" t="str">
        <x:v>Published measured</x:v>
      </x:c>
      <x:c r="I47" s="25" t="n">
        <x:v>338</x:v>
      </x:c>
      <x:c r="J47" s="21" t="str">
        <x:v>Published</x:v>
      </x:c>
      <x:c r="K47" s="21" t="str">
        <x:v>Mineral</x:v>
      </x:c>
      <x:c r="L47" s="21" t="str">
        <x:v>Manufacturer TDS hosted by authorised distributor</x:v>
      </x:c>
      <x:c r="M47" s="21" t="str">
        <x:v>https://www.lustyindustries.com/documents/Tech%20Support/Maxima%20Tech%20Sheet/Racing%20Shock%20Fluid%20TDS.pdf?u=1aKPW1</x:v>
      </x:c>
      <x:c r="N47" s="64"/>
      <x:c r="O47" s="64"/>
      <x:c r="P47" s="64"/>
      <x:c r="Q47" s="64"/>
      <x:c r="R47" s="64"/>
      <x:c r="S47" s="64"/>
      <x:c r="T47" s="64"/>
      <x:c r="U47" s="64"/>
      <x:c r="V47" s="64"/>
      <x:c r="W47" s="64"/>
      <x:c r="X47" s="64"/>
      <x:c r="Y47" s="64"/>
      <x:c r="Z47" s="64"/>
      <x:c r="AA47" s="64"/>
      <x:c r="AB47" s="64"/>
    </x:row>
    <x:row r="48" ht="19" customHeight="1">
      <x:c r="A48" s="21" t="n">
        <x:v>41</x:v>
      </x:c>
      <x:c r="B48" s="21" t="str">
        <x:v>Maxima — Racing Fork Fluid 7WT</x:v>
      </x:c>
      <x:c r="C48" s="21" t="str">
        <x:v>Fork</x:v>
      </x:c>
      <x:c r="D48" s="21" t="str">
        <x:v>7WT</x:v>
      </x:c>
      <x:c r="E48" s="23" t="n">
        <x:v>26.7</x:v>
      </x:c>
      <x:c r="F48" s="21" t="str">
        <x:v>Published measured</x:v>
      </x:c>
      <x:c r="G48" s="23" t="n">
        <x:v>5.4</x:v>
      </x:c>
      <x:c r="H48" s="21" t="str">
        <x:v>Published measured</x:v>
      </x:c>
      <x:c r="I48" s="25" t="n">
        <x:v>139</x:v>
      </x:c>
      <x:c r="J48" s="21" t="str">
        <x:v>Published</x:v>
      </x:c>
      <x:c r="K48" s="21" t="str">
        <x:v>Mineral</x:v>
      </x:c>
      <x:c r="L48" s="21" t="str">
        <x:v>Manufacturer TDS hosted by authorised distributor</x:v>
      </x:c>
      <x:c r="M48" s="21" t="str">
        <x:v>https://www.lustyindustries.com/documents/Tech%20Support/Maxima%20Tech%20Sheet/Racing%20Fork%20Fluid%20TDS.pdf?u=1ZBBAq</x:v>
      </x:c>
      <x:c r="N48" s="64"/>
      <x:c r="O48" s="64"/>
      <x:c r="P48" s="64"/>
      <x:c r="Q48" s="64"/>
      <x:c r="R48" s="64"/>
      <x:c r="S48" s="64"/>
      <x:c r="T48" s="64"/>
      <x:c r="U48" s="64"/>
      <x:c r="V48" s="64"/>
      <x:c r="W48" s="64"/>
      <x:c r="X48" s="64"/>
      <x:c r="Y48" s="64"/>
      <x:c r="Z48" s="64"/>
      <x:c r="AA48" s="64"/>
      <x:c r="AB48" s="64"/>
    </x:row>
    <x:row r="49" ht="19" customHeight="1">
      <x:c r="A49" s="21" t="n">
        <x:v>42</x:v>
      </x:c>
      <x:c r="B49" s="21" t="str">
        <x:v>Bel-Ray — High Performance Fork Oil 7W</x:v>
      </x:c>
      <x:c r="C49" s="21" t="str">
        <x:v>Fork</x:v>
      </x:c>
      <x:c r="D49" s="21" t="str">
        <x:v>7W</x:v>
      </x:c>
      <x:c r="E49" s="23" t="n">
        <x:v>32.4</x:v>
      </x:c>
      <x:c r="F49" s="21" t="str">
        <x:v>Published measured</x:v>
      </x:c>
      <x:c r="G49" s="23" t="n">
        <x:v>5.71</x:v>
      </x:c>
      <x:c r="H49" s="21" t="str">
        <x:v>Published measured</x:v>
      </x:c>
      <x:c r="I49" s="25" t="n">
        <x:v>118</x:v>
      </x:c>
      <x:c r="J49" s="21" t="str">
        <x:v>Published</x:v>
      </x:c>
      <x:c r="K49" s="21" t="str">
        <x:v>Mineral / petroleum</x:v>
      </x:c>
      <x:c r="L49" s="21" t="str">
        <x:v>Manufacturer-published viscometrics</x:v>
      </x:c>
      <x:c r="M49" s="21" t="str">
        <x:v>https://www.belray.com/wp-content/uploads/2019/02/BR-Fork-Oil-PDS-23Nov2021.pdf</x:v>
      </x:c>
      <x:c r="N49" s="64"/>
      <x:c r="O49" s="64"/>
      <x:c r="P49" s="64"/>
      <x:c r="Q49" s="64"/>
      <x:c r="R49" s="64"/>
      <x:c r="S49" s="64"/>
      <x:c r="T49" s="64"/>
      <x:c r="U49" s="64"/>
      <x:c r="V49" s="64"/>
      <x:c r="W49" s="64"/>
      <x:c r="X49" s="64"/>
      <x:c r="Y49" s="64"/>
      <x:c r="Z49" s="64"/>
      <x:c r="AA49" s="64"/>
      <x:c r="AB49" s="64"/>
    </x:row>
    <x:row r="50" ht="19" customHeight="1">
      <x:c r="A50" s="21" t="n">
        <x:v>43</x:v>
      </x:c>
      <x:c r="B50" s="21" t="str">
        <x:v>Motul — Fork Oil Factory Line 7.5W</x:v>
      </x:c>
      <x:c r="C50" s="21" t="str">
        <x:v>Fork</x:v>
      </x:c>
      <x:c r="D50" s="21" t="str">
        <x:v>7.5W</x:v>
      </x:c>
      <x:c r="E50" s="23" t="n">
        <x:v>24.6</x:v>
      </x:c>
      <x:c r="F50" s="21" t="str">
        <x:v>Published measured</x:v>
      </x:c>
      <x:c r="G50" s="23" t="n">
        <x:v>4.9</x:v>
      </x:c>
      <x:c r="H50" s="21" t="str">
        <x:v>Published measured</x:v>
      </x:c>
      <x:c r="I50" s="25" t="n">
        <x:v>131</x:v>
      </x:c>
      <x:c r="J50" s="21" t="str">
        <x:v>Published</x:v>
      </x:c>
      <x:c r="K50" s="21" t="str">
        <x:v>100% synthetic</x:v>
      </x:c>
      <x:c r="L50" s="21" t="str">
        <x:v>Manufacturer-published viscometrics</x:v>
      </x:c>
      <x:c r="M50" s="21" t="str">
        <x:v>https://azupim01.motul.com/media/motulData/DO/base/Fork%20Oil%20Factory%20Line%20%28GB%29.pdf</x:v>
      </x:c>
      <x:c r="N50" s="64"/>
      <x:c r="O50" s="64"/>
      <x:c r="P50" s="64"/>
      <x:c r="Q50" s="64"/>
      <x:c r="R50" s="64"/>
      <x:c r="S50" s="64"/>
      <x:c r="T50" s="64"/>
      <x:c r="U50" s="64"/>
      <x:c r="V50" s="64"/>
      <x:c r="W50" s="64"/>
      <x:c r="X50" s="64"/>
      <x:c r="Y50" s="64"/>
      <x:c r="Z50" s="64"/>
      <x:c r="AA50" s="64"/>
      <x:c r="AB50" s="64"/>
    </x:row>
    <x:row r="51" ht="19" customHeight="1">
      <x:c r="A51" s="21" t="n">
        <x:v>44</x:v>
      </x:c>
      <x:c r="B51" s="21" t="str">
        <x:v>Putoline — HPX R 7.5W</x:v>
      </x:c>
      <x:c r="C51" s="21" t="str">
        <x:v>Fork</x:v>
      </x:c>
      <x:c r="D51" s="21" t="str">
        <x:v>7.5W</x:v>
      </x:c>
      <x:c r="E51" s="23" t="n">
        <x:v>29.4</x:v>
      </x:c>
      <x:c r="F51" s="21" t="str">
        <x:v>Published measured</x:v>
      </x:c>
      <x:c r="G51" s="23" t="n">
        <x:v>6.46</x:v>
      </x:c>
      <x:c r="H51" s="21" t="str">
        <x:v>Published measured</x:v>
      </x:c>
      <x:c r="I51" s="25" t="n">
        <x:v>182</x:v>
      </x:c>
      <x:c r="J51" s="21" t="str">
        <x:v>Published</x:v>
      </x:c>
      <x:c r="K51" s="21" t="str">
        <x:v>Synthetic</x:v>
      </x:c>
      <x:c r="L51" s="21" t="str">
        <x:v>Manufacturer-published viscometrics</x:v>
      </x:c>
      <x:c r="M51" s="21" t="str">
        <x:v>https://www.putoline.com/en/hpx-r-75w-12-x-1-l-bottle-526/</x:v>
      </x:c>
      <x:c r="N51" s="64"/>
      <x:c r="O51" s="64"/>
      <x:c r="P51" s="64"/>
      <x:c r="Q51" s="64"/>
      <x:c r="R51" s="64"/>
      <x:c r="S51" s="64"/>
      <x:c r="T51" s="64"/>
      <x:c r="U51" s="64"/>
      <x:c r="V51" s="64"/>
      <x:c r="W51" s="64"/>
      <x:c r="X51" s="64"/>
      <x:c r="Y51" s="64"/>
      <x:c r="Z51" s="64"/>
      <x:c r="AA51" s="64"/>
      <x:c r="AB51" s="64"/>
    </x:row>
    <x:row r="52" ht="19" customHeight="1">
      <x:c r="A52" s="21" t="n">
        <x:v>45</x:v>
      </x:c>
      <x:c r="B52" s="21" t="str">
        <x:v>Fuchs Silkolene — RSF 7.5</x:v>
      </x:c>
      <x:c r="C52" s="21" t="str">
        <x:v>Both</x:v>
      </x:c>
      <x:c r="D52" s="21" t="str">
        <x:v>7.5</x:v>
      </x:c>
      <x:c r="E52" s="23" t="n">
        <x:v>32</x:v>
      </x:c>
      <x:c r="F52" s="21" t="str">
        <x:v>ISO VG nominal; not an exact measured cSt value</x:v>
      </x:c>
      <x:c r="G52" s="23"/>
      <x:c r="H52" s="21" t="str">
        <x:v>Unavailable</x:v>
      </x:c>
      <x:c r="I52" s="25"/>
      <x:c r="J52" s="21" t="str">
        <x:v>Unavailable</x:v>
      </x:c>
      <x:c r="K52" s="21" t="str">
        <x:v>Fully synthetic</x:v>
      </x:c>
      <x:c r="L52" s="21" t="str">
        <x:v>Manufacturer catalog nominal ISO VG only</x:v>
      </x:c>
      <x:c r="M52" s="21" t="str">
        <x:v>https://www.fuchs.com/si/sl/izdelki/sredisce-za-prenos/pdf-pregledovalnik/pdf-viewer/252569-SILKOLENE-produktni-program-2024/</x:v>
      </x:c>
      <x:c r="N52" s="64"/>
      <x:c r="O52" s="64"/>
      <x:c r="P52" s="64"/>
      <x:c r="Q52" s="64"/>
      <x:c r="R52" s="64"/>
      <x:c r="S52" s="64"/>
      <x:c r="T52" s="64"/>
      <x:c r="U52" s="64"/>
      <x:c r="V52" s="64"/>
      <x:c r="W52" s="64"/>
      <x:c r="X52" s="64"/>
      <x:c r="Y52" s="64"/>
      <x:c r="Z52" s="64"/>
      <x:c r="AA52" s="64"/>
      <x:c r="AB52" s="64"/>
    </x:row>
    <x:row r="53" ht="19" customHeight="1">
      <x:c r="A53" s="21" t="n">
        <x:v>46</x:v>
      </x:c>
      <x:c r="B53" s="21" t="str">
        <x:v>Motorex — Racing Fork Oil 7.5W</x:v>
      </x:c>
      <x:c r="C53" s="21" t="str">
        <x:v>Fork</x:v>
      </x:c>
      <x:c r="D53" s="21" t="str">
        <x:v>7.5W</x:v>
      </x:c>
      <x:c r="E53" s="23" t="n">
        <x:v>34.7</x:v>
      </x:c>
      <x:c r="F53" s="21" t="str">
        <x:v>Published measured</x:v>
      </x:c>
      <x:c r="G53" s="23" t="n">
        <x:v>9.3</x:v>
      </x:c>
      <x:c r="H53" s="21" t="str">
        <x:v>Published measured</x:v>
      </x:c>
      <x:c r="I53" s="25"/>
      <x:c r="J53" s="21" t="str">
        <x:v>Published as &gt;250</x:v>
      </x:c>
      <x:c r="K53" s="21" t="str">
        <x:v>Not stated</x:v>
      </x:c>
      <x:c r="L53" s="21" t="str">
        <x:v>Manufacturer-published cSt; VI reported as &gt;250</x:v>
      </x:c>
      <x:c r="M53" s="21" t="str">
        <x:v>https://motorex.com/Pdf/TI/Motorex/Gabel-Daempferoel/RACING-FORK-OIL-75W/RACING-FORK-OIL-75W_1016810_EN_20260116-110328.pdf</x:v>
      </x:c>
      <x:c r="N53" s="64"/>
      <x:c r="O53" s="64"/>
      <x:c r="P53" s="64"/>
      <x:c r="Q53" s="64"/>
      <x:c r="R53" s="64"/>
      <x:c r="S53" s="64"/>
      <x:c r="T53" s="64"/>
      <x:c r="U53" s="64"/>
      <x:c r="V53" s="64"/>
      <x:c r="W53" s="64"/>
      <x:c r="X53" s="64"/>
      <x:c r="Y53" s="64"/>
      <x:c r="Z53" s="64"/>
      <x:c r="AA53" s="64"/>
      <x:c r="AB53" s="64"/>
    </x:row>
    <x:row r="54" ht="19" customHeight="1">
      <x:c r="A54" s="21" t="n">
        <x:v>47</x:v>
      </x:c>
      <x:c r="B54" s="21" t="str">
        <x:v>Rock Oil — SVI 7.5</x:v>
      </x:c>
      <x:c r="C54" s="21" t="str">
        <x:v>Both</x:v>
      </x:c>
      <x:c r="D54" s="21" t="str">
        <x:v>7.5</x:v>
      </x:c>
      <x:c r="E54" s="23"/>
      <x:c r="F54" s="21" t="str">
        <x:v>Unavailable</x:v>
      </x:c>
      <x:c r="G54" s="23"/>
      <x:c r="H54" s="21" t="str">
        <x:v>Unavailable</x:v>
      </x:c>
      <x:c r="I54" s="25"/>
      <x:c r="J54" s="21" t="str">
        <x:v>Unavailable</x:v>
      </x:c>
      <x:c r="K54" s="21" t="str">
        <x:v>Synthetic</x:v>
      </x:c>
      <x:c r="L54" s="21" t="str">
        <x:v>Manufacturer range identity; viscometrics not stated</x:v>
      </x:c>
      <x:c r="M54" s="21" t="str">
        <x:v>https://rockoil.co.uk/wp-content/uploads/2023/11/MOTORCYCLE-SUPPORT-LUBRICANTS-INFO-SHEET_B25D.pdf</x:v>
      </x:c>
      <x:c r="N54" s="64"/>
      <x:c r="O54" s="64"/>
      <x:c r="P54" s="64"/>
      <x:c r="Q54" s="64"/>
      <x:c r="R54" s="64"/>
      <x:c r="S54" s="64"/>
      <x:c r="T54" s="64"/>
      <x:c r="U54" s="64"/>
      <x:c r="V54" s="64"/>
      <x:c r="W54" s="64"/>
      <x:c r="X54" s="64"/>
      <x:c r="Y54" s="64"/>
      <x:c r="Z54" s="64"/>
      <x:c r="AA54" s="64"/>
      <x:c r="AB54" s="64"/>
    </x:row>
    <x:row r="55" ht="19" customHeight="1">
      <x:c r="A55" s="21" t="n">
        <x:v>48</x:v>
      </x:c>
      <x:c r="B55" s="21" t="str">
        <x:v>Spectro — Golden Spectro Cartridge Fork Fluid 7.5W</x:v>
      </x:c>
      <x:c r="C55" s="21" t="str">
        <x:v>Fork</x:v>
      </x:c>
      <x:c r="D55" s="21" t="str">
        <x:v>7.5W</x:v>
      </x:c>
      <x:c r="E55" s="23"/>
      <x:c r="F55" s="21" t="str">
        <x:v>Unavailable</x:v>
      </x:c>
      <x:c r="G55" s="23"/>
      <x:c r="H55" s="21" t="str">
        <x:v>Unavailable</x:v>
      </x:c>
      <x:c r="I55" s="25"/>
      <x:c r="J55" s="21" t="str">
        <x:v>Unavailable</x:v>
      </x:c>
      <x:c r="K55" s="21" t="str">
        <x:v>Not stated</x:v>
      </x:c>
      <x:c r="L55" s="21" t="str">
        <x:v>Manufacturer product identity; viscometrics not verified</x:v>
      </x:c>
      <x:c r="M55" s="21" t="str">
        <x:v>https://spectro-oils.com/</x:v>
      </x:c>
      <x:c r="N55" s="64"/>
      <x:c r="O55" s="64"/>
      <x:c r="P55" s="64"/>
      <x:c r="Q55" s="64"/>
      <x:c r="R55" s="64"/>
      <x:c r="S55" s="64"/>
      <x:c r="T55" s="64"/>
      <x:c r="U55" s="64"/>
      <x:c r="V55" s="64"/>
      <x:c r="W55" s="64"/>
      <x:c r="X55" s="64"/>
      <x:c r="Y55" s="64"/>
      <x:c r="Z55" s="64"/>
      <x:c r="AA55" s="64"/>
      <x:c r="AB55" s="64"/>
    </x:row>
    <x:row r="56" ht="19" customHeight="1">
      <x:c r="A56" s="21" t="n">
        <x:v>49</x:v>
      </x:c>
      <x:c r="B56" s="21" t="str">
        <x:v>Maxima — Racing Shock Fluid 10WT Heavy</x:v>
      </x:c>
      <x:c r="C56" s="21" t="str">
        <x:v>Shock</x:v>
      </x:c>
      <x:c r="D56" s="21" t="str">
        <x:v>10WT Heavy</x:v>
      </x:c>
      <x:c r="E56" s="23" t="n">
        <x:v>28.9</x:v>
      </x:c>
      <x:c r="F56" s="21" t="str">
        <x:v>Published measured</x:v>
      </x:c>
      <x:c r="G56" s="23" t="n">
        <x:v>9.4</x:v>
      </x:c>
      <x:c r="H56" s="21" t="str">
        <x:v>Published measured</x:v>
      </x:c>
      <x:c r="I56" s="25" t="n">
        <x:v>300</x:v>
      </x:c>
      <x:c r="J56" s="21" t="str">
        <x:v>Published</x:v>
      </x:c>
      <x:c r="K56" s="21" t="str">
        <x:v>Mineral</x:v>
      </x:c>
      <x:c r="L56" s="21" t="str">
        <x:v>Manufacturer TDS hosted by authorised distributor</x:v>
      </x:c>
      <x:c r="M56" s="21" t="str">
        <x:v>https://www.lustyindustries.com/documents/Tech%20Support/Maxima%20Tech%20Sheet/Racing%20Shock%20Fluid%20TDS.pdf?u=1aKPW1</x:v>
      </x:c>
      <x:c r="N56" s="64"/>
      <x:c r="O56" s="64"/>
      <x:c r="P56" s="64"/>
      <x:c r="Q56" s="64"/>
      <x:c r="R56" s="64"/>
      <x:c r="S56" s="64"/>
      <x:c r="T56" s="64"/>
      <x:c r="U56" s="64"/>
      <x:c r="V56" s="64"/>
      <x:c r="W56" s="64"/>
      <x:c r="X56" s="64"/>
      <x:c r="Y56" s="64"/>
      <x:c r="Z56" s="64"/>
      <x:c r="AA56" s="64"/>
      <x:c r="AB56" s="64"/>
    </x:row>
    <x:row r="57" ht="19" customHeight="1">
      <x:c r="A57" s="21" t="n">
        <x:v>50</x:v>
      </x:c>
      <x:c r="B57" s="21" t="str">
        <x:v>AMSOIL — Shock Therapy Suspension Fluid #10 Medium</x:v>
      </x:c>
      <x:c r="C57" s="21" t="str">
        <x:v>Both</x:v>
      </x:c>
      <x:c r="D57" s="21" t="str">
        <x:v>#10 Medium</x:v>
      </x:c>
      <x:c r="E57" s="23" t="n">
        <x:v>31.8</x:v>
      </x:c>
      <x:c r="F57" s="21" t="str">
        <x:v>Published measured</x:v>
      </x:c>
      <x:c r="G57" s="23" t="n">
        <x:v>7.3</x:v>
      </x:c>
      <x:c r="H57" s="21" t="str">
        <x:v>Published measured</x:v>
      </x:c>
      <x:c r="I57" s="25" t="n">
        <x:v>206</x:v>
      </x:c>
      <x:c r="J57" s="21" t="str">
        <x:v>Published</x:v>
      </x:c>
      <x:c r="K57" s="21" t="str">
        <x:v>Synthetic</x:v>
      </x:c>
      <x:c r="L57" s="21" t="str">
        <x:v>Manufacturer-published viscometrics</x:v>
      </x:c>
      <x:c r="M57" s="21" t="str">
        <x:v>https://www.amsoil.com/lit/databulletins/g1663.pdf</x:v>
      </x:c>
      <x:c r="N57" s="64"/>
      <x:c r="O57" s="64"/>
      <x:c r="P57" s="64"/>
      <x:c r="Q57" s="64"/>
      <x:c r="R57" s="64"/>
      <x:c r="S57" s="64"/>
      <x:c r="T57" s="64"/>
      <x:c r="U57" s="64"/>
      <x:c r="V57" s="64"/>
      <x:c r="W57" s="64"/>
      <x:c r="X57" s="64"/>
      <x:c r="Y57" s="64"/>
      <x:c r="Z57" s="64"/>
      <x:c r="AA57" s="64"/>
      <x:c r="AB57" s="64"/>
    </x:row>
    <x:row r="58" ht="19" customHeight="1">
      <x:c r="A58" s="21" t="n">
        <x:v>51</x:v>
      </x:c>
      <x:c r="B58" s="21" t="str">
        <x:v>Castrol — Fork Oil 10W</x:v>
      </x:c>
      <x:c r="C58" s="21" t="str">
        <x:v>Fork</x:v>
      </x:c>
      <x:c r="D58" s="21" t="str">
        <x:v>10W</x:v>
      </x:c>
      <x:c r="E58" s="23" t="n">
        <x:v>32</x:v>
      </x:c>
      <x:c r="F58" s="21" t="str">
        <x:v>Published measured</x:v>
      </x:c>
      <x:c r="G58" s="23" t="n">
        <x:v>6.4</x:v>
      </x:c>
      <x:c r="H58" s="21" t="str">
        <x:v>Published measured</x:v>
      </x:c>
      <x:c r="I58" s="25" t="n">
        <x:v>150</x:v>
      </x:c>
      <x:c r="J58" s="21" t="str">
        <x:v>Published minimum</x:v>
      </x:c>
      <x:c r="K58" s="21" t="str">
        <x:v>Mineral</x:v>
      </x:c>
      <x:c r="L58" s="21" t="str">
        <x:v>Manufacturer-published viscometrics</x:v>
      </x:c>
      <x:c r="M58" s="21" t="str">
        <x:v>https://msdspds.castrol.com/bpglis/FusionPDS.nsf/Files/217C940308AA30EE80257D1400831D07/%24File/FORK%20OILS%20_2013_10.pdf</x:v>
      </x:c>
      <x:c r="N58" s="64"/>
      <x:c r="O58" s="64"/>
      <x:c r="P58" s="64"/>
      <x:c r="Q58" s="64"/>
      <x:c r="R58" s="64"/>
      <x:c r="S58" s="64"/>
      <x:c r="T58" s="64"/>
      <x:c r="U58" s="64"/>
      <x:c r="V58" s="64"/>
      <x:c r="W58" s="64"/>
      <x:c r="X58" s="64"/>
      <x:c r="Y58" s="64"/>
      <x:c r="Z58" s="64"/>
      <x:c r="AA58" s="64"/>
      <x:c r="AB58" s="64"/>
    </x:row>
    <x:row r="59" ht="19" customHeight="1">
      <x:c r="A59" s="21" t="n">
        <x:v>52</x:v>
      </x:c>
      <x:c r="B59" s="21" t="str">
        <x:v>Red Line — Medium 10WT Suspension Fluid</x:v>
      </x:c>
      <x:c r="C59" s="21" t="str">
        <x:v>Both</x:v>
      </x:c>
      <x:c r="D59" s="21" t="str">
        <x:v>10WT</x:v>
      </x:c>
      <x:c r="E59" s="23" t="n">
        <x:v>32</x:v>
      </x:c>
      <x:c r="F59" s="21" t="str">
        <x:v>Published measured</x:v>
      </x:c>
      <x:c r="G59" s="23" t="n">
        <x:v>17.7</x:v>
      </x:c>
      <x:c r="H59" s="21" t="str">
        <x:v>Published measured</x:v>
      </x:c>
      <x:c r="I59" s="25" t="n">
        <x:v>550</x:v>
      </x:c>
      <x:c r="J59" s="21" t="str">
        <x:v>Published</x:v>
      </x:c>
      <x:c r="K59" s="21" t="str">
        <x:v>Synthetic</x:v>
      </x:c>
      <x:c r="L59" s="21" t="str">
        <x:v>Manufacturer-published viscometrics</x:v>
      </x:c>
      <x:c r="M59" s="21" t="str">
        <x:v>https://www.redlineoil.com/medium-10wt-suspension-fluid</x:v>
      </x:c>
      <x:c r="N59" s="64"/>
      <x:c r="O59" s="64"/>
      <x:c r="P59" s="64"/>
      <x:c r="Q59" s="64"/>
      <x:c r="R59" s="64"/>
      <x:c r="S59" s="64"/>
      <x:c r="T59" s="64"/>
      <x:c r="U59" s="64"/>
      <x:c r="V59" s="64"/>
      <x:c r="W59" s="64"/>
      <x:c r="X59" s="64"/>
      <x:c r="Y59" s="64"/>
      <x:c r="Z59" s="64"/>
      <x:c r="AA59" s="64"/>
      <x:c r="AB59" s="64"/>
    </x:row>
    <x:row r="60" ht="19" customHeight="1">
      <x:c r="A60" s="21" t="n">
        <x:v>53</x:v>
      </x:c>
      <x:c r="B60" s="21" t="str">
        <x:v>Torco — RFF Racing Fork Fluid 10</x:v>
      </x:c>
      <x:c r="C60" s="21" t="str">
        <x:v>Fork</x:v>
      </x:c>
      <x:c r="D60" s="21" t="str">
        <x:v>10</x:v>
      </x:c>
      <x:c r="E60" s="23" t="n">
        <x:v>32.2</x:v>
      </x:c>
      <x:c r="F60" s="21" t="str">
        <x:v>Published measured</x:v>
      </x:c>
      <x:c r="G60" s="23" t="n">
        <x:v>8.4</x:v>
      </x:c>
      <x:c r="H60" s="21" t="str">
        <x:v>Published measured</x:v>
      </x:c>
      <x:c r="I60" s="25" t="n">
        <x:v>247</x:v>
      </x:c>
      <x:c r="J60" s="21" t="str">
        <x:v>Published</x:v>
      </x:c>
      <x:c r="K60" s="21" t="str">
        <x:v>Synthetic blend</x:v>
      </x:c>
      <x:c r="L60" s="21" t="str">
        <x:v>Manufacturer-published viscometrics</x:v>
      </x:c>
      <x:c r="M60" s="21" t="str">
        <x:v>https://cdn.shopify.com/s/files/1/0018/3671/2013/files/RFF_TDS_081120.pdf?v=1679586351</x:v>
      </x:c>
      <x:c r="N60" s="64"/>
      <x:c r="O60" s="64"/>
      <x:c r="P60" s="64"/>
      <x:c r="Q60" s="64"/>
      <x:c r="R60" s="64"/>
      <x:c r="S60" s="64"/>
      <x:c r="T60" s="64"/>
      <x:c r="U60" s="64"/>
      <x:c r="V60" s="64"/>
      <x:c r="W60" s="64"/>
      <x:c r="X60" s="64"/>
      <x:c r="Y60" s="64"/>
      <x:c r="Z60" s="64"/>
      <x:c r="AA60" s="64"/>
      <x:c r="AB60" s="64"/>
    </x:row>
    <x:row r="61" ht="19" customHeight="1">
      <x:c r="A61" s="21" t="n">
        <x:v>54</x:v>
      </x:c>
      <x:c r="B61" s="21" t="str">
        <x:v>Bel-Ray — High Performance Fork Oil 10W</x:v>
      </x:c>
      <x:c r="C61" s="21" t="str">
        <x:v>Fork</x:v>
      </x:c>
      <x:c r="D61" s="21" t="str">
        <x:v>10W</x:v>
      </x:c>
      <x:c r="E61" s="23" t="n">
        <x:v>34.9</x:v>
      </x:c>
      <x:c r="F61" s="21" t="str">
        <x:v>Published measured</x:v>
      </x:c>
      <x:c r="G61" s="23" t="n">
        <x:v>6.02</x:v>
      </x:c>
      <x:c r="H61" s="21" t="str">
        <x:v>Published measured</x:v>
      </x:c>
      <x:c r="I61" s="25" t="n">
        <x:v>118</x:v>
      </x:c>
      <x:c r="J61" s="21" t="str">
        <x:v>Published</x:v>
      </x:c>
      <x:c r="K61" s="21" t="str">
        <x:v>Mineral / petroleum</x:v>
      </x:c>
      <x:c r="L61" s="21" t="str">
        <x:v>Manufacturer-published viscometrics</x:v>
      </x:c>
      <x:c r="M61" s="21" t="str">
        <x:v>https://www.belray.com/wp-content/uploads/2019/02/BR-Fork-Oil-PDS-23Nov2021.pdf</x:v>
      </x:c>
      <x:c r="N61" s="64"/>
      <x:c r="O61" s="64"/>
      <x:c r="P61" s="64"/>
      <x:c r="Q61" s="64"/>
      <x:c r="R61" s="64"/>
      <x:c r="S61" s="64"/>
      <x:c r="T61" s="64"/>
      <x:c r="U61" s="64"/>
      <x:c r="V61" s="64"/>
      <x:c r="W61" s="64"/>
      <x:c r="X61" s="64"/>
      <x:c r="Y61" s="64"/>
      <x:c r="Z61" s="64"/>
      <x:c r="AA61" s="64"/>
      <x:c r="AB61" s="64"/>
    </x:row>
    <x:row r="62" ht="19" customHeight="1">
      <x:c r="A62" s="21" t="n">
        <x:v>55</x:v>
      </x:c>
      <x:c r="B62" s="21" t="str">
        <x:v>Putoline — HPX R 10W</x:v>
      </x:c>
      <x:c r="C62" s="21" t="str">
        <x:v>Fork</x:v>
      </x:c>
      <x:c r="D62" s="21" t="str">
        <x:v>10W</x:v>
      </x:c>
      <x:c r="E62" s="23" t="n">
        <x:v>35</x:v>
      </x:c>
      <x:c r="F62" s="21" t="str">
        <x:v>Published measured</x:v>
      </x:c>
      <x:c r="G62" s="23" t="n">
        <x:v>6.7</x:v>
      </x:c>
      <x:c r="H62" s="21" t="str">
        <x:v>Published measured</x:v>
      </x:c>
      <x:c r="I62" s="25" t="n">
        <x:v>160</x:v>
      </x:c>
      <x:c r="J62" s="21" t="str">
        <x:v>Published</x:v>
      </x:c>
      <x:c r="K62" s="21" t="str">
        <x:v>Synthetic</x:v>
      </x:c>
      <x:c r="L62" s="21" t="str">
        <x:v>Manufacturer-published viscometrics</x:v>
      </x:c>
      <x:c r="M62" s="21" t="str">
        <x:v>https://www.putoline.com/en/hpx-r-10w-12-x-1-l-bottle-519/</x:v>
      </x:c>
      <x:c r="N62" s="64"/>
      <x:c r="O62" s="64"/>
      <x:c r="P62" s="64"/>
      <x:c r="Q62" s="64"/>
      <x:c r="R62" s="64"/>
      <x:c r="S62" s="64"/>
      <x:c r="T62" s="64"/>
      <x:c r="U62" s="64"/>
      <x:c r="V62" s="64"/>
      <x:c r="W62" s="64"/>
      <x:c r="X62" s="64"/>
      <x:c r="Y62" s="64"/>
      <x:c r="Z62" s="64"/>
      <x:c r="AA62" s="64"/>
      <x:c r="AB62" s="64"/>
    </x:row>
    <x:row r="63" ht="19" customHeight="1">
      <x:c r="A63" s="21" t="n">
        <x:v>56</x:v>
      </x:c>
      <x:c r="B63" s="21" t="str">
        <x:v>Motul — Fork Oil Expert 10W</x:v>
      </x:c>
      <x:c r="C63" s="21" t="str">
        <x:v>Fork</x:v>
      </x:c>
      <x:c r="D63" s="21" t="str">
        <x:v>10W</x:v>
      </x:c>
      <x:c r="E63" s="23" t="n">
        <x:v>35.9</x:v>
      </x:c>
      <x:c r="F63" s="21" t="str">
        <x:v>Published measured</x:v>
      </x:c>
      <x:c r="G63" s="23" t="n">
        <x:v>6.1</x:v>
      </x:c>
      <x:c r="H63" s="21" t="str">
        <x:v>Published measured</x:v>
      </x:c>
      <x:c r="I63" s="25" t="n">
        <x:v>116</x:v>
      </x:c>
      <x:c r="J63" s="21" t="str">
        <x:v>Published</x:v>
      </x:c>
      <x:c r="K63" s="21" t="str">
        <x:v>Technosynthese semi-synthetic</x:v>
      </x:c>
      <x:c r="L63" s="21" t="str">
        <x:v>Manufacturer-published viscometrics</x:v>
      </x:c>
      <x:c r="M63" s="21" t="str">
        <x:v>https://azupim01.motul.com/media/motulData/DO/base/Fork%20Oil%20Expert%20%28GB%29%202.pdf</x:v>
      </x:c>
      <x:c r="N63" s="64"/>
      <x:c r="O63" s="64"/>
      <x:c r="P63" s="64"/>
      <x:c r="Q63" s="64"/>
      <x:c r="R63" s="64"/>
      <x:c r="S63" s="64"/>
      <x:c r="T63" s="64"/>
      <x:c r="U63" s="64"/>
      <x:c r="V63" s="64"/>
      <x:c r="W63" s="64"/>
      <x:c r="X63" s="64"/>
      <x:c r="Y63" s="64"/>
      <x:c r="Z63" s="64"/>
      <x:c r="AA63" s="64"/>
      <x:c r="AB63" s="64"/>
    </x:row>
    <x:row r="64" ht="19" customHeight="1">
      <x:c r="A64" s="21" t="n">
        <x:v>57</x:v>
      </x:c>
      <x:c r="B64" s="21" t="str">
        <x:v>Motul — Fork Oil Factory Line 10W</x:v>
      </x:c>
      <x:c r="C64" s="21" t="str">
        <x:v>Fork</x:v>
      </x:c>
      <x:c r="D64" s="21" t="str">
        <x:v>10W</x:v>
      </x:c>
      <x:c r="E64" s="23" t="n">
        <x:v>36.3</x:v>
      </x:c>
      <x:c r="F64" s="21" t="str">
        <x:v>Published measured</x:v>
      </x:c>
      <x:c r="G64" s="23" t="n">
        <x:v>6.5</x:v>
      </x:c>
      <x:c r="H64" s="21" t="str">
        <x:v>Published measured</x:v>
      </x:c>
      <x:c r="I64" s="25" t="n">
        <x:v>134</x:v>
      </x:c>
      <x:c r="J64" s="21" t="str">
        <x:v>Published</x:v>
      </x:c>
      <x:c r="K64" s="21" t="str">
        <x:v>100% synthetic</x:v>
      </x:c>
      <x:c r="L64" s="21" t="str">
        <x:v>Manufacturer-published viscometrics</x:v>
      </x:c>
      <x:c r="M64" s="21" t="str">
        <x:v>https://azupim01.motul.com/media/motulData/DO/base/Fork%20Oil%20Factory%20Line%20%28GB%29.pdf</x:v>
      </x:c>
      <x:c r="N64" s="64"/>
      <x:c r="O64" s="64"/>
      <x:c r="P64" s="64"/>
      <x:c r="Q64" s="64"/>
      <x:c r="R64" s="64"/>
      <x:c r="S64" s="64"/>
      <x:c r="T64" s="64"/>
      <x:c r="U64" s="64"/>
      <x:c r="V64" s="64"/>
      <x:c r="W64" s="64"/>
      <x:c r="X64" s="64"/>
      <x:c r="Y64" s="64"/>
      <x:c r="Z64" s="64"/>
      <x:c r="AA64" s="64"/>
      <x:c r="AB64" s="64"/>
    </x:row>
    <x:row r="65" ht="19" customHeight="1">
      <x:c r="A65" s="21" t="n">
        <x:v>58</x:v>
      </x:c>
      <x:c r="B65" s="21" t="str">
        <x:v>Penrite — MC Fork Oil 10</x:v>
      </x:c>
      <x:c r="C65" s="21" t="str">
        <x:v>Fork</x:v>
      </x:c>
      <x:c r="D65" s="21" t="str">
        <x:v>10</x:v>
      </x:c>
      <x:c r="E65" s="23" t="n">
        <x:v>37</x:v>
      </x:c>
      <x:c r="F65" s="21" t="str">
        <x:v>Published measured</x:v>
      </x:c>
      <x:c r="G65" s="23" t="n">
        <x:v>7.5</x:v>
      </x:c>
      <x:c r="H65" s="21" t="str">
        <x:v>Published measured</x:v>
      </x:c>
      <x:c r="I65" s="25" t="n">
        <x:v>174</x:v>
      </x:c>
      <x:c r="J65" s="21" t="str">
        <x:v>Published</x:v>
      </x:c>
      <x:c r="K65" s="21" t="str">
        <x:v>Full synthetic</x:v>
      </x:c>
      <x:c r="L65" s="21" t="str">
        <x:v>Manufacturer-published viscometrics</x:v>
      </x:c>
      <x:c r="M65" s="21" t="str">
        <x:v>https://penriteoil.com.au/assets/pis_pdfs/MC%20FORK%20OIL%20JULY%202017.pdf</x:v>
      </x:c>
      <x:c r="N65" s="64"/>
      <x:c r="O65" s="64"/>
      <x:c r="P65" s="64"/>
      <x:c r="Q65" s="64"/>
      <x:c r="R65" s="64"/>
      <x:c r="S65" s="64"/>
      <x:c r="T65" s="64"/>
      <x:c r="U65" s="64"/>
      <x:c r="V65" s="64"/>
      <x:c r="W65" s="64"/>
      <x:c r="X65" s="64"/>
      <x:c r="Y65" s="64"/>
      <x:c r="Z65" s="64"/>
      <x:c r="AA65" s="64"/>
      <x:c r="AB65" s="64"/>
    </x:row>
    <x:row r="66" ht="19" customHeight="1">
      <x:c r="A66" s="21" t="n">
        <x:v>59</x:v>
      </x:c>
      <x:c r="B66" s="21" t="str">
        <x:v>Maxima — Racing Fork Fluid 10WT</x:v>
      </x:c>
      <x:c r="C66" s="21" t="str">
        <x:v>Fork</x:v>
      </x:c>
      <x:c r="D66" s="21" t="str">
        <x:v>10WT</x:v>
      </x:c>
      <x:c r="E66" s="23" t="n">
        <x:v>37.4</x:v>
      </x:c>
      <x:c r="F66" s="21" t="str">
        <x:v>Published measured</x:v>
      </x:c>
      <x:c r="G66" s="23" t="n">
        <x:v>7.7</x:v>
      </x:c>
      <x:c r="H66" s="21" t="str">
        <x:v>Published measured</x:v>
      </x:c>
      <x:c r="I66" s="25" t="n">
        <x:v>182</x:v>
      </x:c>
      <x:c r="J66" s="21" t="str">
        <x:v>Published</x:v>
      </x:c>
      <x:c r="K66" s="21" t="str">
        <x:v>Mineral</x:v>
      </x:c>
      <x:c r="L66" s="21" t="str">
        <x:v>Manufacturer TDS hosted by authorised distributor</x:v>
      </x:c>
      <x:c r="M66" s="21" t="str">
        <x:v>https://www.lustyindustries.com/documents/Tech%20Support/Maxima%20Tech%20Sheet/Racing%20Fork%20Fluid%20TDS.pdf?u=1ZBBAq</x:v>
      </x:c>
      <x:c r="N66" s="64"/>
      <x:c r="O66" s="64"/>
      <x:c r="P66" s="64"/>
      <x:c r="Q66" s="64"/>
      <x:c r="R66" s="64"/>
      <x:c r="S66" s="64"/>
      <x:c r="T66" s="64"/>
      <x:c r="U66" s="64"/>
      <x:c r="V66" s="64"/>
      <x:c r="W66" s="64"/>
      <x:c r="X66" s="64"/>
      <x:c r="Y66" s="64"/>
      <x:c r="Z66" s="64"/>
      <x:c r="AA66" s="64"/>
      <x:c r="AB66" s="64"/>
    </x:row>
    <x:row r="67" ht="19" customHeight="1">
      <x:c r="A67" s="21" t="n">
        <x:v>60</x:v>
      </x:c>
      <x:c r="B67" s="21" t="str">
        <x:v>Lucas Oil — Synthetic Fork Oil Medium 10WT</x:v>
      </x:c>
      <x:c r="C67" s="21" t="str">
        <x:v>Fork</x:v>
      </x:c>
      <x:c r="D67" s="21" t="str">
        <x:v>10WT</x:v>
      </x:c>
      <x:c r="E67" s="23" t="n">
        <x:v>42</x:v>
      </x:c>
      <x:c r="F67" s="21" t="str">
        <x:v>Published measured</x:v>
      </x:c>
      <x:c r="G67" s="23" t="n">
        <x:v>7.6</x:v>
      </x:c>
      <x:c r="H67" s="21" t="str">
        <x:v>Published measured</x:v>
      </x:c>
      <x:c r="I67" s="25" t="n">
        <x:v>153</x:v>
      </x:c>
      <x:c r="J67" s="21" t="str">
        <x:v>Published</x:v>
      </x:c>
      <x:c r="K67" s="21" t="str">
        <x:v>Synthetic</x:v>
      </x:c>
      <x:c r="L67" s="21" t="str">
        <x:v>Manufacturer-published viscometrics</x:v>
      </x:c>
      <x:c r="M67" s="21" t="str">
        <x:v>https://assets.lucasoil.com/catalogs/pdf/lucas_oil_tds_booklet.pdf</x:v>
      </x:c>
      <x:c r="N67" s="64"/>
      <x:c r="O67" s="64"/>
      <x:c r="P67" s="64"/>
      <x:c r="Q67" s="64"/>
      <x:c r="R67" s="64"/>
      <x:c r="S67" s="64"/>
      <x:c r="T67" s="64"/>
      <x:c r="U67" s="64"/>
      <x:c r="V67" s="64"/>
      <x:c r="W67" s="64"/>
      <x:c r="X67" s="64"/>
      <x:c r="Y67" s="64"/>
      <x:c r="Z67" s="64"/>
      <x:c r="AA67" s="64"/>
      <x:c r="AB67" s="64"/>
    </x:row>
    <x:row r="68" ht="19" customHeight="1">
      <x:c r="A68" s="21" t="n">
        <x:v>61</x:v>
      </x:c>
      <x:c r="B68" s="21" t="str">
        <x:v>Fuchs Silkolene — RSF 10</x:v>
      </x:c>
      <x:c r="C68" s="21" t="str">
        <x:v>Both</x:v>
      </x:c>
      <x:c r="D68" s="21" t="str">
        <x:v>10</x:v>
      </x:c>
      <x:c r="E68" s="23" t="n">
        <x:v>46</x:v>
      </x:c>
      <x:c r="F68" s="21" t="str">
        <x:v>ISO VG nominal; not an exact measured cSt value</x:v>
      </x:c>
      <x:c r="G68" s="23"/>
      <x:c r="H68" s="21" t="str">
        <x:v>Unavailable</x:v>
      </x:c>
      <x:c r="I68" s="25"/>
      <x:c r="J68" s="21" t="str">
        <x:v>Unavailable</x:v>
      </x:c>
      <x:c r="K68" s="21" t="str">
        <x:v>Fully synthetic</x:v>
      </x:c>
      <x:c r="L68" s="21" t="str">
        <x:v>Manufacturer catalog nominal ISO VG only</x:v>
      </x:c>
      <x:c r="M68" s="21" t="str">
        <x:v>https://www.fuchs.com/si/sl/izdelki/sredisce-za-prenos/pdf-pregledovalnik/pdf-viewer/252569-SILKOLENE-produktni-program-2024/</x:v>
      </x:c>
      <x:c r="N68" s="64"/>
      <x:c r="O68" s="64"/>
      <x:c r="P68" s="64"/>
      <x:c r="Q68" s="64"/>
      <x:c r="R68" s="64"/>
      <x:c r="S68" s="64"/>
      <x:c r="T68" s="64"/>
      <x:c r="U68" s="64"/>
      <x:c r="V68" s="64"/>
      <x:c r="W68" s="64"/>
      <x:c r="X68" s="64"/>
      <x:c r="Y68" s="64"/>
      <x:c r="Z68" s="64"/>
      <x:c r="AA68" s="64"/>
      <x:c r="AB68" s="64"/>
    </x:row>
    <x:row r="69" ht="19" customHeight="1">
      <x:c r="A69" s="21" t="n">
        <x:v>62</x:v>
      </x:c>
      <x:c r="B69" s="21" t="str">
        <x:v>Motorex — Racing Fork Oil 10W</x:v>
      </x:c>
      <x:c r="C69" s="21" t="str">
        <x:v>Fork</x:v>
      </x:c>
      <x:c r="D69" s="21" t="str">
        <x:v>10W</x:v>
      </x:c>
      <x:c r="E69" s="23" t="n">
        <x:v>49.5</x:v>
      </x:c>
      <x:c r="F69" s="21" t="str">
        <x:v>Published measured</x:v>
      </x:c>
      <x:c r="G69" s="23" t="n">
        <x:v>12.1</x:v>
      </x:c>
      <x:c r="H69" s="21" t="str">
        <x:v>Published measured</x:v>
      </x:c>
      <x:c r="I69" s="25"/>
      <x:c r="J69" s="21" t="str">
        <x:v>Published as &gt;250</x:v>
      </x:c>
      <x:c r="K69" s="21" t="str">
        <x:v>Not stated</x:v>
      </x:c>
      <x:c r="L69" s="21" t="str">
        <x:v>Manufacturer-published cSt; VI reported as &gt;250</x:v>
      </x:c>
      <x:c r="M69" s="21" t="str">
        <x:v>https://motorex.com/Pdf/TI/Motorex/Gabel-Daempferoel/RACING-FORK-OIL-10W/RACING-FORK-OIL-10W_1016805_EN_20260116-105639.pdf</x:v>
      </x:c>
      <x:c r="N69" s="64"/>
      <x:c r="O69" s="64"/>
      <x:c r="P69" s="64"/>
      <x:c r="Q69" s="64"/>
      <x:c r="R69" s="64"/>
      <x:c r="S69" s="64"/>
      <x:c r="T69" s="64"/>
      <x:c r="U69" s="64"/>
      <x:c r="V69" s="64"/>
      <x:c r="W69" s="64"/>
      <x:c r="X69" s="64"/>
      <x:c r="Y69" s="64"/>
      <x:c r="Z69" s="64"/>
      <x:c r="AA69" s="64"/>
      <x:c r="AB69" s="64"/>
    </x:row>
    <x:row r="70" ht="19" customHeight="1">
      <x:c r="A70" s="21" t="n">
        <x:v>63</x:v>
      </x:c>
      <x:c r="B70" s="21" t="str">
        <x:v>Putoline — Formula GP 10W</x:v>
      </x:c>
      <x:c r="C70" s="21" t="str">
        <x:v>Fork</x:v>
      </x:c>
      <x:c r="D70" s="21" t="str">
        <x:v>10W</x:v>
      </x:c>
      <x:c r="E70" s="23" t="n">
        <x:v>52.4</x:v>
      </x:c>
      <x:c r="F70" s="21" t="str">
        <x:v>Published measured</x:v>
      </x:c>
      <x:c r="G70" s="23" t="n">
        <x:v>8.96</x:v>
      </x:c>
      <x:c r="H70" s="21" t="str">
        <x:v>Published measured</x:v>
      </x:c>
      <x:c r="I70" s="25" t="n">
        <x:v>152</x:v>
      </x:c>
      <x:c r="J70" s="21" t="str">
        <x:v>Published</x:v>
      </x:c>
      <x:c r="K70" s="21" t="str">
        <x:v>Not stated</x:v>
      </x:c>
      <x:c r="L70" s="21" t="str">
        <x:v>Manufacturer-published viscometrics</x:v>
      </x:c>
      <x:c r="M70" s="21" t="str">
        <x:v>https://www.putoline.com/en/formula-gp-10w-12-x-1-l-bottle-480/</x:v>
      </x:c>
      <x:c r="N70" s="64"/>
      <x:c r="O70" s="64"/>
      <x:c r="P70" s="64"/>
      <x:c r="Q70" s="64"/>
      <x:c r="R70" s="64"/>
      <x:c r="S70" s="64"/>
      <x:c r="T70" s="64"/>
      <x:c r="U70" s="64"/>
      <x:c r="V70" s="64"/>
      <x:c r="W70" s="64"/>
      <x:c r="X70" s="64"/>
      <x:c r="Y70" s="64"/>
      <x:c r="Z70" s="64"/>
      <x:c r="AA70" s="64"/>
      <x:c r="AB70" s="64"/>
    </x:row>
    <x:row r="71" ht="19" customHeight="1">
      <x:c r="A71" s="21" t="n">
        <x:v>64</x:v>
      </x:c>
      <x:c r="B71" s="21" t="str">
        <x:v>Liqui Moly — Motorbike Fork Oil 10W Medium</x:v>
      </x:c>
      <x:c r="C71" s="21" t="str">
        <x:v>Both</x:v>
      </x:c>
      <x:c r="D71" s="21" t="str">
        <x:v>10W</x:v>
      </x:c>
      <x:c r="E71" s="23"/>
      <x:c r="F71" s="21" t="str">
        <x:v>Unavailable</x:v>
      </x:c>
      <x:c r="G71" s="23"/>
      <x:c r="H71" s="21" t="str">
        <x:v>Unavailable</x:v>
      </x:c>
      <x:c r="I71" s="25"/>
      <x:c r="J71" s="21" t="str">
        <x:v>Unavailable</x:v>
      </x:c>
      <x:c r="K71" s="21" t="str">
        <x:v>Full synthetic</x:v>
      </x:c>
      <x:c r="L71" s="21" t="str">
        <x:v>Manufacturer product identity; public viscometrics not verified</x:v>
      </x:c>
      <x:c r="M71" s="21" t="str">
        <x:v>https://www.liqui-moly.com/en/au/motorbike-fork-oil-10w-medium-p000485.html</x:v>
      </x:c>
      <x:c r="N71" s="64"/>
      <x:c r="O71" s="64"/>
      <x:c r="P71" s="64"/>
      <x:c r="Q71" s="64"/>
      <x:c r="R71" s="64"/>
      <x:c r="S71" s="64"/>
      <x:c r="T71" s="64"/>
      <x:c r="U71" s="64"/>
      <x:c r="V71" s="64"/>
      <x:c r="W71" s="64"/>
      <x:c r="X71" s="64"/>
      <x:c r="Y71" s="64"/>
      <x:c r="Z71" s="64"/>
      <x:c r="AA71" s="64"/>
      <x:c r="AB71" s="64"/>
    </x:row>
    <x:row r="72" ht="19" customHeight="1">
      <x:c r="A72" s="21" t="n">
        <x:v>65</x:v>
      </x:c>
      <x:c r="B72" s="21" t="str">
        <x:v>PJ1 — Fork Tuner Oil 10WT</x:v>
      </x:c>
      <x:c r="C72" s="21" t="str">
        <x:v>Fork</x:v>
      </x:c>
      <x:c r="D72" s="21" t="str">
        <x:v>10WT</x:v>
      </x:c>
      <x:c r="E72" s="23"/>
      <x:c r="F72" s="21" t="str">
        <x:v>Unavailable</x:v>
      </x:c>
      <x:c r="G72" s="23"/>
      <x:c r="H72" s="21" t="str">
        <x:v>Unavailable</x:v>
      </x:c>
      <x:c r="I72" s="25"/>
      <x:c r="J72" s="21" t="str">
        <x:v>Unavailable</x:v>
      </x:c>
      <x:c r="K72" s="21" t="str">
        <x:v>Not stated</x:v>
      </x:c>
      <x:c r="L72" s="21" t="str">
        <x:v>Manufacturer product range identity; viscometrics not stated</x:v>
      </x:c>
      <x:c r="M72" s="21" t="str">
        <x:v>https://pj1.com/blog/motorcycle-fork-rebuild-and-tune/</x:v>
      </x:c>
      <x:c r="N72" s="64"/>
      <x:c r="O72" s="64"/>
      <x:c r="P72" s="64"/>
      <x:c r="Q72" s="64"/>
      <x:c r="R72" s="64"/>
      <x:c r="S72" s="64"/>
      <x:c r="T72" s="64"/>
      <x:c r="U72" s="64"/>
      <x:c r="V72" s="64"/>
      <x:c r="W72" s="64"/>
      <x:c r="X72" s="64"/>
      <x:c r="Y72" s="64"/>
      <x:c r="Z72" s="64"/>
      <x:c r="AA72" s="64"/>
      <x:c r="AB72" s="64"/>
    </x:row>
    <x:row r="73" ht="19" customHeight="1">
      <x:c r="A73" s="21" t="n">
        <x:v>66</x:v>
      </x:c>
      <x:c r="B73" s="21" t="str">
        <x:v>Rock Oil — SVI 10</x:v>
      </x:c>
      <x:c r="C73" s="21" t="str">
        <x:v>Both</x:v>
      </x:c>
      <x:c r="D73" s="21" t="str">
        <x:v>10</x:v>
      </x:c>
      <x:c r="E73" s="23"/>
      <x:c r="F73" s="21" t="str">
        <x:v>Unavailable</x:v>
      </x:c>
      <x:c r="G73" s="23"/>
      <x:c r="H73" s="21" t="str">
        <x:v>Unavailable</x:v>
      </x:c>
      <x:c r="I73" s="25"/>
      <x:c r="J73" s="21" t="str">
        <x:v>Unavailable</x:v>
      </x:c>
      <x:c r="K73" s="21" t="str">
        <x:v>Synthetic</x:v>
      </x:c>
      <x:c r="L73" s="21" t="str">
        <x:v>Manufacturer range identity; viscometrics not stated</x:v>
      </x:c>
      <x:c r="M73" s="21" t="str">
        <x:v>https://rockoil.co.uk/wp-content/uploads/2023/11/MOTORCYCLE-SUPPORT-LUBRICANTS-INFO-SHEET_B25D.pdf</x:v>
      </x:c>
      <x:c r="N73" s="64"/>
      <x:c r="O73" s="64"/>
      <x:c r="P73" s="64"/>
      <x:c r="Q73" s="64"/>
      <x:c r="R73" s="64"/>
      <x:c r="S73" s="64"/>
      <x:c r="T73" s="64"/>
      <x:c r="U73" s="64"/>
      <x:c r="V73" s="64"/>
      <x:c r="W73" s="64"/>
      <x:c r="X73" s="64"/>
      <x:c r="Y73" s="64"/>
      <x:c r="Z73" s="64"/>
      <x:c r="AA73" s="64"/>
      <x:c r="AB73" s="64"/>
    </x:row>
    <x:row r="74" ht="19" customHeight="1">
      <x:c r="A74" s="21" t="n">
        <x:v>67</x:v>
      </x:c>
      <x:c r="B74" s="21" t="str">
        <x:v>Spectro — Golden Spectro Cartridge Fork Fluid 10W</x:v>
      </x:c>
      <x:c r="C74" s="21" t="str">
        <x:v>Fork</x:v>
      </x:c>
      <x:c r="D74" s="21" t="str">
        <x:v>10W</x:v>
      </x:c>
      <x:c r="E74" s="23"/>
      <x:c r="F74" s="21" t="str">
        <x:v>Unavailable</x:v>
      </x:c>
      <x:c r="G74" s="23"/>
      <x:c r="H74" s="21" t="str">
        <x:v>Unavailable</x:v>
      </x:c>
      <x:c r="I74" s="25"/>
      <x:c r="J74" s="21" t="str">
        <x:v>Unavailable</x:v>
      </x:c>
      <x:c r="K74" s="21" t="str">
        <x:v>Not stated</x:v>
      </x:c>
      <x:c r="L74" s="21" t="str">
        <x:v>Manufacturer product identity; viscometrics not verified</x:v>
      </x:c>
      <x:c r="M74" s="21" t="str">
        <x:v>https://spectro-oils.com/</x:v>
      </x:c>
      <x:c r="N74" s="64"/>
      <x:c r="O74" s="64"/>
      <x:c r="P74" s="64"/>
      <x:c r="Q74" s="64"/>
      <x:c r="R74" s="64"/>
      <x:c r="S74" s="64"/>
      <x:c r="T74" s="64"/>
      <x:c r="U74" s="64"/>
      <x:c r="V74" s="64"/>
      <x:c r="W74" s="64"/>
      <x:c r="X74" s="64"/>
      <x:c r="Y74" s="64"/>
      <x:c r="Z74" s="64"/>
      <x:c r="AA74" s="64"/>
      <x:c r="AB74" s="64"/>
    </x:row>
    <x:row r="75" ht="19" customHeight="1">
      <x:c r="A75" s="21" t="n">
        <x:v>68</x:v>
      </x:c>
      <x:c r="B75" s="21" t="str">
        <x:v>Torco — RFF Racing Fork Fluid 15</x:v>
      </x:c>
      <x:c r="C75" s="21" t="str">
        <x:v>Fork</x:v>
      </x:c>
      <x:c r="D75" s="21" t="str">
        <x:v>15</x:v>
      </x:c>
      <x:c r="E75" s="23" t="n">
        <x:v>43.44</x:v>
      </x:c>
      <x:c r="F75" s="21" t="str">
        <x:v>Published measured</x:v>
      </x:c>
      <x:c r="G75" s="23" t="n">
        <x:v>10.76</x:v>
      </x:c>
      <x:c r="H75" s="21" t="str">
        <x:v>Published measured</x:v>
      </x:c>
      <x:c r="I75" s="25" t="n">
        <x:v>250</x:v>
      </x:c>
      <x:c r="J75" s="21" t="str">
        <x:v>Published</x:v>
      </x:c>
      <x:c r="K75" s="21" t="str">
        <x:v>Synthetic blend</x:v>
      </x:c>
      <x:c r="L75" s="21" t="str">
        <x:v>Manufacturer-published viscometrics</x:v>
      </x:c>
      <x:c r="M75" s="21" t="str">
        <x:v>https://cdn.shopify.com/s/files/1/0018/3671/2013/files/RFF_TDS_081120.pdf?v=1679586351</x:v>
      </x:c>
      <x:c r="N75" s="64"/>
      <x:c r="O75" s="64"/>
      <x:c r="P75" s="64"/>
      <x:c r="Q75" s="64"/>
      <x:c r="R75" s="64"/>
      <x:c r="S75" s="64"/>
      <x:c r="T75" s="64"/>
      <x:c r="U75" s="64"/>
      <x:c r="V75" s="64"/>
      <x:c r="W75" s="64"/>
      <x:c r="X75" s="64"/>
      <x:c r="Y75" s="64"/>
      <x:c r="Z75" s="64"/>
      <x:c r="AA75" s="64"/>
      <x:c r="AB75" s="64"/>
    </x:row>
    <x:row r="76" ht="19" customHeight="1">
      <x:c r="A76" s="21" t="n">
        <x:v>69</x:v>
      </x:c>
      <x:c r="B76" s="21" t="str">
        <x:v>Castrol — Fork Oil 15W</x:v>
      </x:c>
      <x:c r="C76" s="21" t="str">
        <x:v>Fork</x:v>
      </x:c>
      <x:c r="D76" s="21" t="str">
        <x:v>15W</x:v>
      </x:c>
      <x:c r="E76" s="23" t="n">
        <x:v>46</x:v>
      </x:c>
      <x:c r="F76" s="21" t="str">
        <x:v>Published measured</x:v>
      </x:c>
      <x:c r="G76" s="23" t="n">
        <x:v>8.2</x:v>
      </x:c>
      <x:c r="H76" s="21" t="str">
        <x:v>Published measured</x:v>
      </x:c>
      <x:c r="I76" s="25" t="n">
        <x:v>150</x:v>
      </x:c>
      <x:c r="J76" s="21" t="str">
        <x:v>Published minimum</x:v>
      </x:c>
      <x:c r="K76" s="21" t="str">
        <x:v>Mineral</x:v>
      </x:c>
      <x:c r="L76" s="21" t="str">
        <x:v>Manufacturer-published viscometrics</x:v>
      </x:c>
      <x:c r="M76" s="21" t="str">
        <x:v>https://msdspds.castrol.com/bpglis/FusionPDS.nsf/Files/217C940308AA30EE80257D1400831D07/%24File/FORK%20OILS%20_2013_10.pdf</x:v>
      </x:c>
      <x:c r="N76" s="64"/>
      <x:c r="O76" s="64"/>
      <x:c r="P76" s="64"/>
      <x:c r="Q76" s="64"/>
      <x:c r="R76" s="64"/>
      <x:c r="S76" s="64"/>
      <x:c r="T76" s="64"/>
      <x:c r="U76" s="64"/>
      <x:c r="V76" s="64"/>
      <x:c r="W76" s="64"/>
      <x:c r="X76" s="64"/>
      <x:c r="Y76" s="64"/>
      <x:c r="Z76" s="64"/>
      <x:c r="AA76" s="64"/>
      <x:c r="AB76" s="64"/>
    </x:row>
    <x:row r="77" ht="19" customHeight="1">
      <x:c r="A77" s="21" t="n">
        <x:v>70</x:v>
      </x:c>
      <x:c r="B77" s="21" t="str">
        <x:v>Penrite — MC Fork Oil 15</x:v>
      </x:c>
      <x:c r="C77" s="21" t="str">
        <x:v>Fork</x:v>
      </x:c>
      <x:c r="D77" s="21" t="str">
        <x:v>15</x:v>
      </x:c>
      <x:c r="E77" s="23" t="n">
        <x:v>47</x:v>
      </x:c>
      <x:c r="F77" s="21" t="str">
        <x:v>Published measured</x:v>
      </x:c>
      <x:c r="G77" s="23" t="n">
        <x:v>8.9</x:v>
      </x:c>
      <x:c r="H77" s="21" t="str">
        <x:v>Published measured</x:v>
      </x:c>
      <x:c r="I77" s="25" t="n">
        <x:v>173</x:v>
      </x:c>
      <x:c r="J77" s="21" t="str">
        <x:v>Published</x:v>
      </x:c>
      <x:c r="K77" s="21" t="str">
        <x:v>Full synthetic</x:v>
      </x:c>
      <x:c r="L77" s="21" t="str">
        <x:v>Manufacturer-published viscometrics</x:v>
      </x:c>
      <x:c r="M77" s="21" t="str">
        <x:v>https://penriteoil.com.au/assets/pis_pdfs/MC%20FORK%20OIL%20JULY%202017.pdf</x:v>
      </x:c>
      <x:c r="N77" s="64"/>
      <x:c r="O77" s="64"/>
      <x:c r="P77" s="64"/>
      <x:c r="Q77" s="64"/>
      <x:c r="R77" s="64"/>
      <x:c r="S77" s="64"/>
      <x:c r="T77" s="64"/>
      <x:c r="U77" s="64"/>
      <x:c r="V77" s="64"/>
      <x:c r="W77" s="64"/>
      <x:c r="X77" s="64"/>
      <x:c r="Y77" s="64"/>
      <x:c r="Z77" s="64"/>
      <x:c r="AA77" s="64"/>
      <x:c r="AB77" s="64"/>
    </x:row>
    <x:row r="78" ht="19" customHeight="1">
      <x:c r="A78" s="21" t="n">
        <x:v>71</x:v>
      </x:c>
      <x:c r="B78" s="21" t="str">
        <x:v>Maxima — Racing Fork Fluid 15WT</x:v>
      </x:c>
      <x:c r="C78" s="21" t="str">
        <x:v>Fork</x:v>
      </x:c>
      <x:c r="D78" s="21" t="str">
        <x:v>15WT</x:v>
      </x:c>
      <x:c r="E78" s="23" t="n">
        <x:v>47.1</x:v>
      </x:c>
      <x:c r="F78" s="21" t="str">
        <x:v>Published measured</x:v>
      </x:c>
      <x:c r="G78" s="23" t="n">
        <x:v>8.5</x:v>
      </x:c>
      <x:c r="H78" s="21" t="str">
        <x:v>Published measured</x:v>
      </x:c>
      <x:c r="I78" s="25" t="n">
        <x:v>159</x:v>
      </x:c>
      <x:c r="J78" s="21" t="str">
        <x:v>Published</x:v>
      </x:c>
      <x:c r="K78" s="21" t="str">
        <x:v>Mineral</x:v>
      </x:c>
      <x:c r="L78" s="21" t="str">
        <x:v>Manufacturer TDS hosted by authorised distributor</x:v>
      </x:c>
      <x:c r="M78" s="21" t="str">
        <x:v>https://www.lustyindustries.com/documents/Tech%20Support/Maxima%20Tech%20Sheet/Racing%20Fork%20Fluid%20TDS.pdf?u=1ZBBAq</x:v>
      </x:c>
      <x:c r="N78" s="64"/>
      <x:c r="O78" s="64"/>
      <x:c r="P78" s="64"/>
      <x:c r="Q78" s="64"/>
      <x:c r="R78" s="64"/>
      <x:c r="S78" s="64"/>
      <x:c r="T78" s="64"/>
      <x:c r="U78" s="64"/>
      <x:c r="V78" s="64"/>
      <x:c r="W78" s="64"/>
      <x:c r="X78" s="64"/>
      <x:c r="Y78" s="64"/>
      <x:c r="Z78" s="64"/>
      <x:c r="AA78" s="64"/>
      <x:c r="AB78" s="64"/>
    </x:row>
    <x:row r="79" ht="19" customHeight="1">
      <x:c r="A79" s="21" t="n">
        <x:v>72</x:v>
      </x:c>
      <x:c r="B79" s="21" t="str">
        <x:v>Lucas Oil — Synthetic Fork Oil Heavy 15WT</x:v>
      </x:c>
      <x:c r="C79" s="21" t="str">
        <x:v>Fork</x:v>
      </x:c>
      <x:c r="D79" s="21" t="str">
        <x:v>15WT</x:v>
      </x:c>
      <x:c r="E79" s="23" t="n">
        <x:v>49.2</x:v>
      </x:c>
      <x:c r="F79" s="21" t="str">
        <x:v>Published measured</x:v>
      </x:c>
      <x:c r="G79" s="23" t="n">
        <x:v>8.6</x:v>
      </x:c>
      <x:c r="H79" s="21" t="str">
        <x:v>Published measured</x:v>
      </x:c>
      <x:c r="I79" s="25" t="n">
        <x:v>154</x:v>
      </x:c>
      <x:c r="J79" s="21" t="str">
        <x:v>Published</x:v>
      </x:c>
      <x:c r="K79" s="21" t="str">
        <x:v>Synthetic</x:v>
      </x:c>
      <x:c r="L79" s="21" t="str">
        <x:v>Manufacturer-published viscometrics</x:v>
      </x:c>
      <x:c r="M79" s="21" t="str">
        <x:v>https://assets.lucasoil.com/catalogs/pdf/lucas_oil_tds_booklet.pdf</x:v>
      </x:c>
      <x:c r="N79" s="64"/>
      <x:c r="O79" s="64"/>
      <x:c r="P79" s="64"/>
      <x:c r="Q79" s="64"/>
      <x:c r="R79" s="64"/>
      <x:c r="S79" s="64"/>
      <x:c r="T79" s="64"/>
      <x:c r="U79" s="64"/>
      <x:c r="V79" s="64"/>
      <x:c r="W79" s="64"/>
      <x:c r="X79" s="64"/>
      <x:c r="Y79" s="64"/>
      <x:c r="Z79" s="64"/>
      <x:c r="AA79" s="64"/>
      <x:c r="AB79" s="64"/>
    </x:row>
    <x:row r="80" ht="19" customHeight="1">
      <x:c r="A80" s="21" t="n">
        <x:v>73</x:v>
      </x:c>
      <x:c r="B80" s="21" t="str">
        <x:v>Putoline — HPX R 15W</x:v>
      </x:c>
      <x:c r="C80" s="21" t="str">
        <x:v>Fork</x:v>
      </x:c>
      <x:c r="D80" s="21" t="str">
        <x:v>15W</x:v>
      </x:c>
      <x:c r="E80" s="23" t="n">
        <x:v>50</x:v>
      </x:c>
      <x:c r="F80" s="21" t="str">
        <x:v>Published measured</x:v>
      </x:c>
      <x:c r="G80" s="23" t="n">
        <x:v>9.3</x:v>
      </x:c>
      <x:c r="H80" s="21" t="str">
        <x:v>Published measured</x:v>
      </x:c>
      <x:c r="I80" s="25" t="n">
        <x:v>173</x:v>
      </x:c>
      <x:c r="J80" s="21" t="str">
        <x:v>Published</x:v>
      </x:c>
      <x:c r="K80" s="21" t="str">
        <x:v>Synthetic</x:v>
      </x:c>
      <x:c r="L80" s="21" t="str">
        <x:v>Manufacturer-published viscometrics</x:v>
      </x:c>
      <x:c r="M80" s="21" t="str">
        <x:v>https://www.putoline.com/en/hpx-r-15w-1-x-15-l-bag-in-box-1485/</x:v>
      </x:c>
      <x:c r="N80" s="64"/>
      <x:c r="O80" s="64"/>
      <x:c r="P80" s="64"/>
      <x:c r="Q80" s="64"/>
      <x:c r="R80" s="64"/>
      <x:c r="S80" s="64"/>
      <x:c r="T80" s="64"/>
      <x:c r="U80" s="64"/>
      <x:c r="V80" s="64"/>
      <x:c r="W80" s="64"/>
      <x:c r="X80" s="64"/>
      <x:c r="Y80" s="64"/>
      <x:c r="Z80" s="64"/>
      <x:c r="AA80" s="64"/>
      <x:c r="AB80" s="64"/>
    </x:row>
    <x:row r="81" ht="19" customHeight="1">
      <x:c r="A81" s="21" t="n">
        <x:v>74</x:v>
      </x:c>
      <x:c r="B81" s="21" t="str">
        <x:v>Bel-Ray — High Performance Fork Oil 15W</x:v>
      </x:c>
      <x:c r="C81" s="21" t="str">
        <x:v>Fork</x:v>
      </x:c>
      <x:c r="D81" s="21" t="str">
        <x:v>15W</x:v>
      </x:c>
      <x:c r="E81" s="23" t="n">
        <x:v>53.1</x:v>
      </x:c>
      <x:c r="F81" s="21" t="str">
        <x:v>Published measured</x:v>
      </x:c>
      <x:c r="G81" s="23" t="n">
        <x:v>7.67</x:v>
      </x:c>
      <x:c r="H81" s="21" t="str">
        <x:v>Published measured</x:v>
      </x:c>
      <x:c r="I81" s="25" t="n">
        <x:v>109</x:v>
      </x:c>
      <x:c r="J81" s="21" t="str">
        <x:v>Published</x:v>
      </x:c>
      <x:c r="K81" s="21" t="str">
        <x:v>Mineral / petroleum</x:v>
      </x:c>
      <x:c r="L81" s="21" t="str">
        <x:v>Manufacturer-published viscometrics</x:v>
      </x:c>
      <x:c r="M81" s="21" t="str">
        <x:v>https://www.belray.com/wp-content/uploads/2019/02/BR-Fork-Oil-PDS-23Nov2021.pdf</x:v>
      </x:c>
      <x:c r="N81" s="64"/>
      <x:c r="O81" s="64"/>
      <x:c r="P81" s="64"/>
      <x:c r="Q81" s="64"/>
      <x:c r="R81" s="64"/>
      <x:c r="S81" s="64"/>
      <x:c r="T81" s="64"/>
      <x:c r="U81" s="64"/>
      <x:c r="V81" s="64"/>
      <x:c r="W81" s="64"/>
      <x:c r="X81" s="64"/>
      <x:c r="Y81" s="64"/>
      <x:c r="Z81" s="64"/>
      <x:c r="AA81" s="64"/>
      <x:c r="AB81" s="64"/>
    </x:row>
    <x:row r="82" ht="19" customHeight="1">
      <x:c r="A82" s="21" t="n">
        <x:v>75</x:v>
      </x:c>
      <x:c r="B82" s="21" t="str">
        <x:v>Motul — Fork Oil Expert 15W</x:v>
      </x:c>
      <x:c r="C82" s="21" t="str">
        <x:v>Fork</x:v>
      </x:c>
      <x:c r="D82" s="21" t="str">
        <x:v>15W</x:v>
      </x:c>
      <x:c r="E82" s="23" t="n">
        <x:v>58.1</x:v>
      </x:c>
      <x:c r="F82" s="21" t="str">
        <x:v>Published measured</x:v>
      </x:c>
      <x:c r="G82" s="23" t="n">
        <x:v>8.4</x:v>
      </x:c>
      <x:c r="H82" s="21" t="str">
        <x:v>Published measured</x:v>
      </x:c>
      <x:c r="I82" s="25" t="n">
        <x:v>116</x:v>
      </x:c>
      <x:c r="J82" s="21" t="str">
        <x:v>Published</x:v>
      </x:c>
      <x:c r="K82" s="21" t="str">
        <x:v>Technosynthese semi-synthetic</x:v>
      </x:c>
      <x:c r="L82" s="21" t="str">
        <x:v>Manufacturer-published viscometrics</x:v>
      </x:c>
      <x:c r="M82" s="21" t="str">
        <x:v>https://azupim01.motul.com/media/motulData/DO/base/Fork%20Oil%20Expert%20%28GB%29%202.pdf</x:v>
      </x:c>
      <x:c r="N82" s="64"/>
      <x:c r="O82" s="64"/>
      <x:c r="P82" s="64"/>
      <x:c r="Q82" s="64"/>
      <x:c r="R82" s="64"/>
      <x:c r="S82" s="64"/>
      <x:c r="T82" s="64"/>
      <x:c r="U82" s="64"/>
      <x:c r="V82" s="64"/>
      <x:c r="W82" s="64"/>
      <x:c r="X82" s="64"/>
      <x:c r="Y82" s="64"/>
      <x:c r="Z82" s="64"/>
      <x:c r="AA82" s="64"/>
      <x:c r="AB82" s="64"/>
    </x:row>
    <x:row r="83" ht="19" customHeight="1">
      <x:c r="A83" s="21" t="n">
        <x:v>76</x:v>
      </x:c>
      <x:c r="B83" s="21" t="str">
        <x:v>Motorex — Racing Fork Oil 15W</x:v>
      </x:c>
      <x:c r="C83" s="21" t="str">
        <x:v>Fork</x:v>
      </x:c>
      <x:c r="D83" s="21" t="str">
        <x:v>15W</x:v>
      </x:c>
      <x:c r="E83" s="23" t="n">
        <x:v>71.9</x:v>
      </x:c>
      <x:c r="F83" s="21" t="str">
        <x:v>Published measured</x:v>
      </x:c>
      <x:c r="G83" s="23" t="n">
        <x:v>16.9</x:v>
      </x:c>
      <x:c r="H83" s="21" t="str">
        <x:v>Published measured</x:v>
      </x:c>
      <x:c r="I83" s="25"/>
      <x:c r="J83" s="21" t="str">
        <x:v>Published as &gt;250</x:v>
      </x:c>
      <x:c r="K83" s="21" t="str">
        <x:v>Not stated</x:v>
      </x:c>
      <x:c r="L83" s="21" t="str">
        <x:v>Manufacturer-published cSt; VI reported as &gt;250</x:v>
      </x:c>
      <x:c r="M83" s="21" t="str">
        <x:v>https://motorex.com/Pdf/TI/Motorex/Gabel-Daempferoel/RACING-FORK-OIL-15W/RACING-FORK-OIL-15W_1016806_EN_20260116-105849.pdf</x:v>
      </x:c>
      <x:c r="N83" s="64"/>
      <x:c r="O83" s="64"/>
      <x:c r="P83" s="64"/>
      <x:c r="Q83" s="64"/>
      <x:c r="R83" s="64"/>
      <x:c r="S83" s="64"/>
      <x:c r="T83" s="64"/>
      <x:c r="U83" s="64"/>
      <x:c r="V83" s="64"/>
      <x:c r="W83" s="64"/>
      <x:c r="X83" s="64"/>
      <x:c r="Y83" s="64"/>
      <x:c r="Z83" s="64"/>
      <x:c r="AA83" s="64"/>
      <x:c r="AB83" s="64"/>
    </x:row>
    <x:row r="84" ht="19" customHeight="1">
      <x:c r="A84" s="21" t="n">
        <x:v>77</x:v>
      </x:c>
      <x:c r="B84" s="21" t="str">
        <x:v>Fuchs Silkolene — RSF 15</x:v>
      </x:c>
      <x:c r="C84" s="21" t="str">
        <x:v>Both</x:v>
      </x:c>
      <x:c r="D84" s="21" t="str">
        <x:v>15</x:v>
      </x:c>
      <x:c r="E84" s="23" t="n">
        <x:v>100</x:v>
      </x:c>
      <x:c r="F84" s="21" t="str">
        <x:v>ISO VG nominal; not an exact measured cSt value</x:v>
      </x:c>
      <x:c r="G84" s="23"/>
      <x:c r="H84" s="21" t="str">
        <x:v>Unavailable</x:v>
      </x:c>
      <x:c r="I84" s="25"/>
      <x:c r="J84" s="21" t="str">
        <x:v>Unavailable</x:v>
      </x:c>
      <x:c r="K84" s="21" t="str">
        <x:v>Fully synthetic</x:v>
      </x:c>
      <x:c r="L84" s="21" t="str">
        <x:v>Manufacturer catalog nominal ISO VG only</x:v>
      </x:c>
      <x:c r="M84" s="21" t="str">
        <x:v>https://www.fuchs.com/si/sl/izdelki/sredisce-za-prenos/pdf-pregledovalnik/pdf-viewer/252569-SILKOLENE-produktni-program-2024/</x:v>
      </x:c>
      <x:c r="N84" s="64"/>
      <x:c r="O84" s="64"/>
      <x:c r="P84" s="64"/>
      <x:c r="Q84" s="64"/>
      <x:c r="R84" s="64"/>
      <x:c r="S84" s="64"/>
      <x:c r="T84" s="64"/>
      <x:c r="U84" s="64"/>
      <x:c r="V84" s="64"/>
      <x:c r="W84" s="64"/>
      <x:c r="X84" s="64"/>
      <x:c r="Y84" s="64"/>
      <x:c r="Z84" s="64"/>
      <x:c r="AA84" s="64"/>
      <x:c r="AB84" s="64"/>
    </x:row>
    <x:row r="85" ht="19" customHeight="1">
      <x:c r="A85" s="21" t="n">
        <x:v>78</x:v>
      </x:c>
      <x:c r="B85" s="21" t="str">
        <x:v>Liqui Moly — Motorbike Fork Oil 15W Heavy</x:v>
      </x:c>
      <x:c r="C85" s="21" t="str">
        <x:v>Both</x:v>
      </x:c>
      <x:c r="D85" s="21" t="str">
        <x:v>15W</x:v>
      </x:c>
      <x:c r="E85" s="23"/>
      <x:c r="F85" s="21" t="str">
        <x:v>Unavailable</x:v>
      </x:c>
      <x:c r="G85" s="23"/>
      <x:c r="H85" s="21" t="str">
        <x:v>Unavailable</x:v>
      </x:c>
      <x:c r="I85" s="25"/>
      <x:c r="J85" s="21" t="str">
        <x:v>Unavailable</x:v>
      </x:c>
      <x:c r="K85" s="21" t="str">
        <x:v>Full synthetic</x:v>
      </x:c>
      <x:c r="L85" s="21" t="str">
        <x:v>Manufacturer product identity; public viscometrics not verified</x:v>
      </x:c>
      <x:c r="M85" s="21" t="str">
        <x:v>https://www.liqui-moly.com/en/motorbike-fork-oil-15w-heavy-p000484.html</x:v>
      </x:c>
      <x:c r="N85" s="64"/>
      <x:c r="O85" s="64"/>
      <x:c r="P85" s="64"/>
      <x:c r="Q85" s="64"/>
      <x:c r="R85" s="64"/>
      <x:c r="S85" s="64"/>
      <x:c r="T85" s="64"/>
      <x:c r="U85" s="64"/>
      <x:c r="V85" s="64"/>
      <x:c r="W85" s="64"/>
      <x:c r="X85" s="64"/>
      <x:c r="Y85" s="64"/>
      <x:c r="Z85" s="64"/>
      <x:c r="AA85" s="64"/>
      <x:c r="AB85" s="64"/>
    </x:row>
    <x:row r="86" ht="19" customHeight="1">
      <x:c r="A86" s="21" t="n">
        <x:v>79</x:v>
      </x:c>
      <x:c r="B86" s="21" t="str">
        <x:v>PJ1 — Fork Tuner Oil 15WT</x:v>
      </x:c>
      <x:c r="C86" s="21" t="str">
        <x:v>Fork</x:v>
      </x:c>
      <x:c r="D86" s="21" t="str">
        <x:v>15WT</x:v>
      </x:c>
      <x:c r="E86" s="23"/>
      <x:c r="F86" s="21" t="str">
        <x:v>Unavailable</x:v>
      </x:c>
      <x:c r="G86" s="23"/>
      <x:c r="H86" s="21" t="str">
        <x:v>Unavailable</x:v>
      </x:c>
      <x:c r="I86" s="25"/>
      <x:c r="J86" s="21" t="str">
        <x:v>Unavailable</x:v>
      </x:c>
      <x:c r="K86" s="21" t="str">
        <x:v>Not stated</x:v>
      </x:c>
      <x:c r="L86" s="21" t="str">
        <x:v>Manufacturer product range identity; viscometrics not stated</x:v>
      </x:c>
      <x:c r="M86" s="21" t="str">
        <x:v>https://pj1.com/blog/motorcycle-fork-rebuild-and-tune/</x:v>
      </x:c>
      <x:c r="N86" s="64"/>
      <x:c r="O86" s="64"/>
      <x:c r="P86" s="64"/>
      <x:c r="Q86" s="64"/>
      <x:c r="R86" s="64"/>
      <x:c r="S86" s="64"/>
      <x:c r="T86" s="64"/>
      <x:c r="U86" s="64"/>
      <x:c r="V86" s="64"/>
      <x:c r="W86" s="64"/>
      <x:c r="X86" s="64"/>
      <x:c r="Y86" s="64"/>
      <x:c r="Z86" s="64"/>
      <x:c r="AA86" s="64"/>
      <x:c r="AB86" s="64"/>
    </x:row>
    <x:row r="87" ht="19" customHeight="1">
      <x:c r="A87" s="21" t="n">
        <x:v>80</x:v>
      </x:c>
      <x:c r="B87" s="21" t="str">
        <x:v>Rock Oil — SVI 15</x:v>
      </x:c>
      <x:c r="C87" s="21" t="str">
        <x:v>Both</x:v>
      </x:c>
      <x:c r="D87" s="21" t="str">
        <x:v>15</x:v>
      </x:c>
      <x:c r="E87" s="23"/>
      <x:c r="F87" s="21" t="str">
        <x:v>Unavailable</x:v>
      </x:c>
      <x:c r="G87" s="23"/>
      <x:c r="H87" s="21" t="str">
        <x:v>Unavailable</x:v>
      </x:c>
      <x:c r="I87" s="25"/>
      <x:c r="J87" s="21" t="str">
        <x:v>Unavailable</x:v>
      </x:c>
      <x:c r="K87" s="21" t="str">
        <x:v>Synthetic</x:v>
      </x:c>
      <x:c r="L87" s="21" t="str">
        <x:v>Manufacturer range identity; viscometrics not stated</x:v>
      </x:c>
      <x:c r="M87" s="21" t="str">
        <x:v>https://rockoil.co.uk/wp-content/uploads/2023/11/MOTORCYCLE-SUPPORT-LUBRICANTS-INFO-SHEET_B25D.pdf</x:v>
      </x:c>
      <x:c r="N87" s="64"/>
      <x:c r="O87" s="64"/>
      <x:c r="P87" s="64"/>
      <x:c r="Q87" s="64"/>
      <x:c r="R87" s="64"/>
      <x:c r="S87" s="64"/>
      <x:c r="T87" s="64"/>
      <x:c r="U87" s="64"/>
      <x:c r="V87" s="64"/>
      <x:c r="W87" s="64"/>
      <x:c r="X87" s="64"/>
      <x:c r="Y87" s="64"/>
      <x:c r="Z87" s="64"/>
      <x:c r="AA87" s="64"/>
      <x:c r="AB87" s="64"/>
    </x:row>
    <x:row r="88" ht="19" customHeight="1">
      <x:c r="A88" s="21" t="n">
        <x:v>81</x:v>
      </x:c>
      <x:c r="B88" s="21" t="str">
        <x:v>Spectro — Golden Spectro Cartridge Fork Fluid 15W</x:v>
      </x:c>
      <x:c r="C88" s="21" t="str">
        <x:v>Fork</x:v>
      </x:c>
      <x:c r="D88" s="21" t="str">
        <x:v>15W</x:v>
      </x:c>
      <x:c r="E88" s="23"/>
      <x:c r="F88" s="21" t="str">
        <x:v>Unavailable</x:v>
      </x:c>
      <x:c r="G88" s="23"/>
      <x:c r="H88" s="21" t="str">
        <x:v>Unavailable</x:v>
      </x:c>
      <x:c r="I88" s="25"/>
      <x:c r="J88" s="21" t="str">
        <x:v>Unavailable</x:v>
      </x:c>
      <x:c r="K88" s="21" t="str">
        <x:v>Not stated</x:v>
      </x:c>
      <x:c r="L88" s="21" t="str">
        <x:v>Manufacturer product identity; viscometrics not verified</x:v>
      </x:c>
      <x:c r="M88" s="21" t="str">
        <x:v>https://spectro-oils.com/</x:v>
      </x:c>
      <x:c r="N88" s="64"/>
      <x:c r="O88" s="64"/>
      <x:c r="P88" s="64"/>
      <x:c r="Q88" s="64"/>
      <x:c r="R88" s="64"/>
      <x:c r="S88" s="64"/>
      <x:c r="T88" s="64"/>
      <x:c r="U88" s="64"/>
      <x:c r="V88" s="64"/>
      <x:c r="W88" s="64"/>
      <x:c r="X88" s="64"/>
      <x:c r="Y88" s="64"/>
      <x:c r="Z88" s="64"/>
      <x:c r="AA88" s="64"/>
      <x:c r="AB88" s="64"/>
    </x:row>
    <x:row r="89" ht="19" customHeight="1">
      <x:c r="A89" s="21" t="n">
        <x:v>82</x:v>
      </x:c>
      <x:c r="B89" s="21" t="str">
        <x:v>Putoline — HPX R 20W</x:v>
      </x:c>
      <x:c r="C89" s="21" t="str">
        <x:v>Fork</x:v>
      </x:c>
      <x:c r="D89" s="21" t="str">
        <x:v>20W</x:v>
      </x:c>
      <x:c r="E89" s="23" t="n">
        <x:v>65</x:v>
      </x:c>
      <x:c r="F89" s="21" t="str">
        <x:v>Published measured</x:v>
      </x:c>
      <x:c r="G89" s="23" t="n">
        <x:v>11.7</x:v>
      </x:c>
      <x:c r="H89" s="21" t="str">
        <x:v>Published measured</x:v>
      </x:c>
      <x:c r="I89" s="25" t="n">
        <x:v>178</x:v>
      </x:c>
      <x:c r="J89" s="21" t="str">
        <x:v>Published</x:v>
      </x:c>
      <x:c r="K89" s="21" t="str">
        <x:v>Synthetic</x:v>
      </x:c>
      <x:c r="L89" s="21" t="str">
        <x:v>Manufacturer-published viscometrics</x:v>
      </x:c>
      <x:c r="M89" s="21" t="str">
        <x:v>https://www.putoline.com/en/hpx-r-20w-12-x-1-l-bottle-523/</x:v>
      </x:c>
      <x:c r="N89" s="64"/>
      <x:c r="O89" s="64"/>
      <x:c r="P89" s="64"/>
      <x:c r="Q89" s="64"/>
      <x:c r="R89" s="64"/>
      <x:c r="S89" s="64"/>
      <x:c r="T89" s="64"/>
      <x:c r="U89" s="64"/>
      <x:c r="V89" s="64"/>
      <x:c r="W89" s="64"/>
      <x:c r="X89" s="64"/>
      <x:c r="Y89" s="64"/>
      <x:c r="Z89" s="64"/>
      <x:c r="AA89" s="64"/>
      <x:c r="AB89" s="64"/>
    </x:row>
    <x:row r="90" ht="19" customHeight="1">
      <x:c r="A90" s="21" t="n">
        <x:v>83</x:v>
      </x:c>
      <x:c r="B90" s="21" t="str">
        <x:v>Castrol — Fork Oil 20W</x:v>
      </x:c>
      <x:c r="C90" s="21" t="str">
        <x:v>Fork</x:v>
      </x:c>
      <x:c r="D90" s="21" t="str">
        <x:v>20W</x:v>
      </x:c>
      <x:c r="E90" s="23" t="n">
        <x:v>68</x:v>
      </x:c>
      <x:c r="F90" s="21" t="str">
        <x:v>Published measured</x:v>
      </x:c>
      <x:c r="G90" s="23" t="n">
        <x:v>10.4</x:v>
      </x:c>
      <x:c r="H90" s="21" t="str">
        <x:v>Published measured</x:v>
      </x:c>
      <x:c r="I90" s="25" t="n">
        <x:v>140</x:v>
      </x:c>
      <x:c r="J90" s="21" t="str">
        <x:v>Published</x:v>
      </x:c>
      <x:c r="K90" s="21" t="str">
        <x:v>Mineral</x:v>
      </x:c>
      <x:c r="L90" s="21" t="str">
        <x:v>Manufacturer-published viscometrics</x:v>
      </x:c>
      <x:c r="M90" s="21" t="str">
        <x:v>https://msdspds.castrol.com/bpglis/FusionPDS.nsf/Files/4FBAFF5F0DD4D1AA802582A5002A0623/%24File/bpxe-azmgmf.pdf</x:v>
      </x:c>
      <x:c r="N90" s="64"/>
      <x:c r="O90" s="64"/>
      <x:c r="P90" s="64"/>
      <x:c r="Q90" s="64"/>
      <x:c r="R90" s="64"/>
      <x:c r="S90" s="64"/>
      <x:c r="T90" s="64"/>
      <x:c r="U90" s="64"/>
      <x:c r="V90" s="64"/>
      <x:c r="W90" s="64"/>
      <x:c r="X90" s="64"/>
      <x:c r="Y90" s="64"/>
      <x:c r="Z90" s="64"/>
      <x:c r="AA90" s="64"/>
      <x:c r="AB90" s="64"/>
    </x:row>
    <x:row r="91" ht="19" customHeight="1">
      <x:c r="A91" s="21" t="n">
        <x:v>84</x:v>
      </x:c>
      <x:c r="B91" s="21" t="str">
        <x:v>Bel-Ray — High Performance Fork Oil 20W</x:v>
      </x:c>
      <x:c r="C91" s="21" t="str">
        <x:v>Fork</x:v>
      </x:c>
      <x:c r="D91" s="21" t="str">
        <x:v>20W</x:v>
      </x:c>
      <x:c r="E91" s="23" t="n">
        <x:v>73.8</x:v>
      </x:c>
      <x:c r="F91" s="21" t="str">
        <x:v>Published measured</x:v>
      </x:c>
      <x:c r="G91" s="23" t="n">
        <x:v>9.43</x:v>
      </x:c>
      <x:c r="H91" s="21" t="str">
        <x:v>Published measured</x:v>
      </x:c>
      <x:c r="I91" s="25" t="n">
        <x:v>109</x:v>
      </x:c>
      <x:c r="J91" s="21" t="str">
        <x:v>Published</x:v>
      </x:c>
      <x:c r="K91" s="21" t="str">
        <x:v>Mineral / petroleum</x:v>
      </x:c>
      <x:c r="L91" s="21" t="str">
        <x:v>Manufacturer-published viscometrics</x:v>
      </x:c>
      <x:c r="M91" s="21" t="str">
        <x:v>https://www.belray.com/wp-content/uploads/2019/02/BR-Fork-Oil-PDS-23Nov2021.pdf</x:v>
      </x:c>
      <x:c r="N91" s="64"/>
      <x:c r="O91" s="64"/>
      <x:c r="P91" s="64"/>
      <x:c r="Q91" s="64"/>
      <x:c r="R91" s="64"/>
      <x:c r="S91" s="64"/>
      <x:c r="T91" s="64"/>
      <x:c r="U91" s="64"/>
      <x:c r="V91" s="64"/>
      <x:c r="W91" s="64"/>
      <x:c r="X91" s="64"/>
      <x:c r="Y91" s="64"/>
      <x:c r="Z91" s="64"/>
      <x:c r="AA91" s="64"/>
      <x:c r="AB91" s="64"/>
    </x:row>
    <x:row r="92" ht="19" customHeight="1">
      <x:c r="A92" s="21" t="n">
        <x:v>85</x:v>
      </x:c>
      <x:c r="B92" s="21" t="str">
        <x:v>Lucas Oil — Synthetic Fork Oil Extra Heavy 20WT</x:v>
      </x:c>
      <x:c r="C92" s="21" t="str">
        <x:v>Fork</x:v>
      </x:c>
      <x:c r="D92" s="21" t="str">
        <x:v>20WT</x:v>
      </x:c>
      <x:c r="E92" s="23" t="n">
        <x:v>77.5</x:v>
      </x:c>
      <x:c r="F92" s="21" t="str">
        <x:v>Published measured</x:v>
      </x:c>
      <x:c r="G92" s="23" t="n">
        <x:v>12.4</x:v>
      </x:c>
      <x:c r="H92" s="21" t="str">
        <x:v>Published measured</x:v>
      </x:c>
      <x:c r="I92" s="25" t="n">
        <x:v>161</x:v>
      </x:c>
      <x:c r="J92" s="21" t="str">
        <x:v>Published</x:v>
      </x:c>
      <x:c r="K92" s="21" t="str">
        <x:v>Synthetic</x:v>
      </x:c>
      <x:c r="L92" s="21" t="str">
        <x:v>Manufacturer-published viscometrics</x:v>
      </x:c>
      <x:c r="M92" s="21" t="str">
        <x:v>https://assets.lucasoil.com/catalogs/pdf/lucas_oil_tds_booklet.pdf</x:v>
      </x:c>
      <x:c r="N92" s="64"/>
      <x:c r="O92" s="64"/>
      <x:c r="P92" s="64"/>
      <x:c r="Q92" s="64"/>
      <x:c r="R92" s="64"/>
      <x:c r="S92" s="64"/>
      <x:c r="T92" s="64"/>
      <x:c r="U92" s="64"/>
      <x:c r="V92" s="64"/>
      <x:c r="W92" s="64"/>
      <x:c r="X92" s="64"/>
      <x:c r="Y92" s="64"/>
      <x:c r="Z92" s="64"/>
      <x:c r="AA92" s="64"/>
      <x:c r="AB92" s="64"/>
    </x:row>
    <x:row r="93" ht="19" customHeight="1">
      <x:c r="A93" s="21" t="n">
        <x:v>86</x:v>
      </x:c>
      <x:c r="B93" s="21" t="str">
        <x:v>Motul — Fork Oil Expert 20W</x:v>
      </x:c>
      <x:c r="C93" s="21" t="str">
        <x:v>Fork</x:v>
      </x:c>
      <x:c r="D93" s="21" t="str">
        <x:v>20W</x:v>
      </x:c>
      <x:c r="E93" s="23" t="n">
        <x:v>81.1</x:v>
      </x:c>
      <x:c r="F93" s="21" t="str">
        <x:v>Published measured</x:v>
      </x:c>
      <x:c r="G93" s="23" t="n">
        <x:v>10.1</x:v>
      </x:c>
      <x:c r="H93" s="21" t="str">
        <x:v>Published measured</x:v>
      </x:c>
      <x:c r="I93" s="25" t="n">
        <x:v>103</x:v>
      </x:c>
      <x:c r="J93" s="21" t="str">
        <x:v>Published</x:v>
      </x:c>
      <x:c r="K93" s="21" t="str">
        <x:v>Technosynthese semi-synthetic</x:v>
      </x:c>
      <x:c r="L93" s="21" t="str">
        <x:v>Manufacturer-published viscometrics</x:v>
      </x:c>
      <x:c r="M93" s="21" t="str">
        <x:v>https://azupim01.motul.com/media/motulData/DO/base/Fork%20Oil%20Expert%20%28GB%29%202.pdf</x:v>
      </x:c>
      <x:c r="N93" s="64"/>
      <x:c r="O93" s="64"/>
      <x:c r="P93" s="64"/>
      <x:c r="Q93" s="64"/>
      <x:c r="R93" s="64"/>
      <x:c r="S93" s="64"/>
      <x:c r="T93" s="64"/>
      <x:c r="U93" s="64"/>
      <x:c r="V93" s="64"/>
      <x:c r="W93" s="64"/>
      <x:c r="X93" s="64"/>
      <x:c r="Y93" s="64"/>
      <x:c r="Z93" s="64"/>
      <x:c r="AA93" s="64"/>
      <x:c r="AB93" s="64"/>
    </x:row>
    <x:row r="94" ht="19" customHeight="1">
      <x:c r="A94" s="21" t="n">
        <x:v>87</x:v>
      </x:c>
      <x:c r="B94" s="21" t="str">
        <x:v>Torco — RFF Racing Fork Fluid 20</x:v>
      </x:c>
      <x:c r="C94" s="21" t="str">
        <x:v>Fork</x:v>
      </x:c>
      <x:c r="D94" s="21" t="str">
        <x:v>20</x:v>
      </x:c>
      <x:c r="E94" s="23" t="n">
        <x:v>133.96</x:v>
      </x:c>
      <x:c r="F94" s="21" t="str">
        <x:v>Published measured</x:v>
      </x:c>
      <x:c r="G94" s="23" t="n">
        <x:v>15.5</x:v>
      </x:c>
      <x:c r="H94" s="21" t="str">
        <x:v>Published measured</x:v>
      </x:c>
      <x:c r="I94" s="25" t="n">
        <x:v>128</x:v>
      </x:c>
      <x:c r="J94" s="21" t="str">
        <x:v>Published</x:v>
      </x:c>
      <x:c r="K94" s="21" t="str">
        <x:v>Synthetic blend</x:v>
      </x:c>
      <x:c r="L94" s="21" t="str">
        <x:v>Manufacturer-published viscometrics</x:v>
      </x:c>
      <x:c r="M94" s="21" t="str">
        <x:v>https://cdn.shopify.com/s/files/1/0018/3671/2013/files/RFF_TDS_081120.pdf?v=1679586351</x:v>
      </x:c>
      <x:c r="N94" s="64"/>
      <x:c r="O94" s="64"/>
      <x:c r="P94" s="64"/>
      <x:c r="Q94" s="64"/>
      <x:c r="R94" s="64"/>
      <x:c r="S94" s="64"/>
      <x:c r="T94" s="64"/>
      <x:c r="U94" s="64"/>
      <x:c r="V94" s="64"/>
      <x:c r="W94" s="64"/>
      <x:c r="X94" s="64"/>
      <x:c r="Y94" s="64"/>
      <x:c r="Z94" s="64"/>
      <x:c r="AA94" s="64"/>
      <x:c r="AB94" s="64"/>
    </x:row>
    <x:row r="95" ht="19" customHeight="1">
      <x:c r="A95" s="21" t="n">
        <x:v>88</x:v>
      </x:c>
      <x:c r="B95" s="21" t="str">
        <x:v>PJ1 — Fork Tuner Oil 20WT</x:v>
      </x:c>
      <x:c r="C95" s="21" t="str">
        <x:v>Fork</x:v>
      </x:c>
      <x:c r="D95" s="21" t="str">
        <x:v>20WT</x:v>
      </x:c>
      <x:c r="E95" s="23"/>
      <x:c r="F95" s="21" t="str">
        <x:v>Unavailable</x:v>
      </x:c>
      <x:c r="G95" s="23"/>
      <x:c r="H95" s="21" t="str">
        <x:v>Unavailable</x:v>
      </x:c>
      <x:c r="I95" s="25"/>
      <x:c r="J95" s="21" t="str">
        <x:v>Unavailable</x:v>
      </x:c>
      <x:c r="K95" s="21" t="str">
        <x:v>Not stated</x:v>
      </x:c>
      <x:c r="L95" s="21" t="str">
        <x:v>Manufacturer product range identity; viscometrics not stated</x:v>
      </x:c>
      <x:c r="M95" s="21" t="str">
        <x:v>https://pj1.com/blog/motorcycle-fork-rebuild-and-tune/</x:v>
      </x:c>
      <x:c r="N95" s="64"/>
      <x:c r="O95" s="64"/>
      <x:c r="P95" s="64"/>
      <x:c r="Q95" s="64"/>
      <x:c r="R95" s="64"/>
      <x:c r="S95" s="64"/>
      <x:c r="T95" s="64"/>
      <x:c r="U95" s="64"/>
      <x:c r="V95" s="64"/>
      <x:c r="W95" s="64"/>
      <x:c r="X95" s="64"/>
      <x:c r="Y95" s="64"/>
      <x:c r="Z95" s="64"/>
      <x:c r="AA95" s="64"/>
      <x:c r="AB95" s="64"/>
    </x:row>
    <x:row r="96" ht="19" customHeight="1">
      <x:c r="A96" s="21" t="n">
        <x:v>89</x:v>
      </x:c>
      <x:c r="B96" s="21" t="str">
        <x:v>Rock Oil — SVI 20</x:v>
      </x:c>
      <x:c r="C96" s="21" t="str">
        <x:v>Both</x:v>
      </x:c>
      <x:c r="D96" s="21" t="str">
        <x:v>20</x:v>
      </x:c>
      <x:c r="E96" s="23"/>
      <x:c r="F96" s="21" t="str">
        <x:v>Unavailable</x:v>
      </x:c>
      <x:c r="G96" s="23"/>
      <x:c r="H96" s="21" t="str">
        <x:v>Unavailable</x:v>
      </x:c>
      <x:c r="I96" s="25"/>
      <x:c r="J96" s="21" t="str">
        <x:v>Unavailable</x:v>
      </x:c>
      <x:c r="K96" s="21" t="str">
        <x:v>Synthetic</x:v>
      </x:c>
      <x:c r="L96" s="21" t="str">
        <x:v>Manufacturer range identity; viscometrics not stated</x:v>
      </x:c>
      <x:c r="M96" s="21" t="str">
        <x:v>https://rockoil.co.uk/wp-content/uploads/2023/11/MOTORCYCLE-SUPPORT-LUBRICANTS-INFO-SHEET_B25D.pdf</x:v>
      </x:c>
      <x:c r="N96" s="64"/>
      <x:c r="O96" s="64"/>
      <x:c r="P96" s="64"/>
      <x:c r="Q96" s="64"/>
      <x:c r="R96" s="64"/>
      <x:c r="S96" s="64"/>
      <x:c r="T96" s="64"/>
      <x:c r="U96" s="64"/>
      <x:c r="V96" s="64"/>
      <x:c r="W96" s="64"/>
      <x:c r="X96" s="64"/>
      <x:c r="Y96" s="64"/>
      <x:c r="Z96" s="64"/>
      <x:c r="AA96" s="64"/>
      <x:c r="AB96" s="64"/>
    </x:row>
    <x:row r="97" ht="19" customHeight="1">
      <x:c r="A97" s="21" t="n">
        <x:v>90</x:v>
      </x:c>
      <x:c r="B97" s="21" t="str">
        <x:v>Spectro — Golden Spectro Cartridge Fork Fluid 20W</x:v>
      </x:c>
      <x:c r="C97" s="21" t="str">
        <x:v>Fork</x:v>
      </x:c>
      <x:c r="D97" s="21" t="str">
        <x:v>20W</x:v>
      </x:c>
      <x:c r="E97" s="23"/>
      <x:c r="F97" s="21" t="str">
        <x:v>Unavailable</x:v>
      </x:c>
      <x:c r="G97" s="23"/>
      <x:c r="H97" s="21" t="str">
        <x:v>Unavailable</x:v>
      </x:c>
      <x:c r="I97" s="25"/>
      <x:c r="J97" s="21" t="str">
        <x:v>Unavailable</x:v>
      </x:c>
      <x:c r="K97" s="21" t="str">
        <x:v>Not stated</x:v>
      </x:c>
      <x:c r="L97" s="21" t="str">
        <x:v>Manufacturer product identity; viscometrics not verified</x:v>
      </x:c>
      <x:c r="M97" s="21" t="str">
        <x:v>https://spectro-oils.com/</x:v>
      </x:c>
      <x:c r="N97" s="64"/>
      <x:c r="O97" s="64"/>
      <x:c r="P97" s="64"/>
      <x:c r="Q97" s="64"/>
      <x:c r="R97" s="64"/>
      <x:c r="S97" s="64"/>
      <x:c r="T97" s="64"/>
      <x:c r="U97" s="64"/>
      <x:c r="V97" s="64"/>
      <x:c r="W97" s="64"/>
      <x:c r="X97" s="64"/>
      <x:c r="Y97" s="64"/>
      <x:c r="Z97" s="64"/>
      <x:c r="AA97" s="64"/>
      <x:c r="AB97" s="64"/>
    </x:row>
    <x:row r="98" ht="19" customHeight="1">
      <x:c r="A98" s="21" t="n">
        <x:v>91</x:v>
      </x:c>
      <x:c r="B98" s="21" t="str">
        <x:v>Red Line — HeavyWeight 30WT Suspension Fluid</x:v>
      </x:c>
      <x:c r="C98" s="21" t="str">
        <x:v>Both</x:v>
      </x:c>
      <x:c r="D98" s="21" t="str">
        <x:v>30WT</x:v>
      </x:c>
      <x:c r="E98" s="23" t="n">
        <x:v>67.9</x:v>
      </x:c>
      <x:c r="F98" s="21" t="str">
        <x:v>Published measured</x:v>
      </x:c>
      <x:c r="G98" s="23" t="n">
        <x:v>22.8</x:v>
      </x:c>
      <x:c r="H98" s="21" t="str">
        <x:v>Published measured</x:v>
      </x:c>
      <x:c r="I98" s="25" t="n">
        <x:v>358</x:v>
      </x:c>
      <x:c r="J98" s="21" t="str">
        <x:v>Published</x:v>
      </x:c>
      <x:c r="K98" s="21" t="str">
        <x:v>Synthetic</x:v>
      </x:c>
      <x:c r="L98" s="21" t="str">
        <x:v>Manufacturer-published viscometrics</x:v>
      </x:c>
      <x:c r="M98" s="21" t="str">
        <x:v>https://www.redlineoil.com/heavyweight-30wt-suspension-fluid</x:v>
      </x:c>
      <x:c r="N98" s="64"/>
      <x:c r="O98" s="64"/>
      <x:c r="P98" s="64"/>
      <x:c r="Q98" s="64"/>
      <x:c r="R98" s="64"/>
      <x:c r="S98" s="64"/>
      <x:c r="T98" s="64"/>
      <x:c r="U98" s="64"/>
      <x:c r="V98" s="64"/>
      <x:c r="W98" s="64"/>
      <x:c r="X98" s="64"/>
      <x:c r="Y98" s="64"/>
      <x:c r="Z98" s="64"/>
      <x:c r="AA98" s="64"/>
      <x:c r="AB98" s="64"/>
    </x:row>
    <x:row r="99" ht="19" customHeight="1">
      <x:c r="A99" s="21" t="n">
        <x:v>92</x:v>
      </x:c>
      <x:c r="B99" s="21" t="str">
        <x:v>Bel-Ray — High Performance Fork Oil 30W</x:v>
      </x:c>
      <x:c r="C99" s="21" t="str">
        <x:v>Fork</x:v>
      </x:c>
      <x:c r="D99" s="21" t="str">
        <x:v>30W</x:v>
      </x:c>
      <x:c r="E99" s="23" t="n">
        <x:v>107</x:v>
      </x:c>
      <x:c r="F99" s="21" t="str">
        <x:v>Published measured</x:v>
      </x:c>
      <x:c r="G99" s="23" t="n">
        <x:v>12</x:v>
      </x:c>
      <x:c r="H99" s="21" t="str">
        <x:v>Published measured</x:v>
      </x:c>
      <x:c r="I99" s="25" t="n">
        <x:v>104</x:v>
      </x:c>
      <x:c r="J99" s="21" t="str">
        <x:v>Published</x:v>
      </x:c>
      <x:c r="K99" s="21" t="str">
        <x:v>Mineral / petroleum</x:v>
      </x:c>
      <x:c r="L99" s="21" t="str">
        <x:v>Manufacturer-published viscometrics</x:v>
      </x:c>
      <x:c r="M99" s="21" t="str">
        <x:v>https://www.belray.com/wp-content/uploads/2019/02/BR-Fork-Oil-PDS-23Nov2021.pdf</x:v>
      </x:c>
      <x:c r="N99" s="64"/>
      <x:c r="O99" s="64"/>
      <x:c r="P99" s="64"/>
      <x:c r="Q99" s="64"/>
      <x:c r="R99" s="64"/>
      <x:c r="S99" s="64"/>
      <x:c r="T99" s="64"/>
      <x:c r="U99" s="64"/>
      <x:c r="V99" s="64"/>
      <x:c r="W99" s="64"/>
      <x:c r="X99" s="64"/>
      <x:c r="Y99" s="64"/>
      <x:c r="Z99" s="64"/>
      <x:c r="AA99" s="64"/>
      <x:c r="AB99" s="64"/>
    </x:row>
    <x:row r="100" ht="19" customHeight="1">
      <x:c r="A100" s="21" t="n">
        <x:v>93</x:v>
      </x:c>
      <x:c r="B100" s="21" t="str">
        <x:v>Putoline — HPX R 30</x:v>
      </x:c>
      <x:c r="C100" s="21" t="str">
        <x:v>Fork</x:v>
      </x:c>
      <x:c r="D100" s="21" t="str">
        <x:v>30</x:v>
      </x:c>
      <x:c r="E100" s="23" t="n">
        <x:v>150</x:v>
      </x:c>
      <x:c r="F100" s="21" t="str">
        <x:v>Published measured</x:v>
      </x:c>
      <x:c r="G100" s="23" t="n">
        <x:v>14.6</x:v>
      </x:c>
      <x:c r="H100" s="21" t="str">
        <x:v>Published measured</x:v>
      </x:c>
      <x:c r="I100" s="25" t="n">
        <x:v>95</x:v>
      </x:c>
      <x:c r="J100" s="21" t="str">
        <x:v>Published</x:v>
      </x:c>
      <x:c r="K100" s="21" t="str">
        <x:v>Synthetic</x:v>
      </x:c>
      <x:c r="L100" s="21" t="str">
        <x:v>Manufacturer-published viscometrics</x:v>
      </x:c>
      <x:c r="M100" s="21" t="str">
        <x:v>https://www.putoline.com/en/hpx-r-30-1-x-60-l-drum-819/</x:v>
      </x:c>
      <x:c r="N100" s="64"/>
      <x:c r="O100" s="64"/>
      <x:c r="P100" s="64"/>
      <x:c r="Q100" s="64"/>
      <x:c r="R100" s="64"/>
      <x:c r="S100" s="64"/>
      <x:c r="T100" s="64"/>
      <x:c r="U100" s="64"/>
      <x:c r="V100" s="64"/>
      <x:c r="W100" s="64"/>
      <x:c r="X100" s="64"/>
      <x:c r="Y100" s="64"/>
      <x:c r="Z100" s="64"/>
      <x:c r="AA100" s="64"/>
      <x:c r="AB100" s="64"/>
    </x:row>
    <x:row r="101" ht="19" customHeight="1">
      <x:c r="A101" s="21" t="n">
        <x:v>94</x:v>
      </x:c>
      <x:c r="B101" s="21" t="str">
        <x:v>PJ1 — Fork Tuner Oil 30WT</x:v>
      </x:c>
      <x:c r="C101" s="21" t="str">
        <x:v>Fork</x:v>
      </x:c>
      <x:c r="D101" s="21" t="str">
        <x:v>30WT</x:v>
      </x:c>
      <x:c r="E101" s="23"/>
      <x:c r="F101" s="21" t="str">
        <x:v>Unavailable</x:v>
      </x:c>
      <x:c r="G101" s="23"/>
      <x:c r="H101" s="21" t="str">
        <x:v>Unavailable</x:v>
      </x:c>
      <x:c r="I101" s="25"/>
      <x:c r="J101" s="21" t="str">
        <x:v>Unavailable</x:v>
      </x:c>
      <x:c r="K101" s="21" t="str">
        <x:v>Not stated</x:v>
      </x:c>
      <x:c r="L101" s="21" t="str">
        <x:v>Manufacturer product range identity; viscometrics not stated</x:v>
      </x:c>
      <x:c r="M101" s="21" t="str">
        <x:v>https://pj1.com/blog/motorcycle-fork-rebuild-and-tune/</x:v>
      </x:c>
      <x:c r="N101" s="64"/>
      <x:c r="O101" s="64"/>
      <x:c r="P101" s="64"/>
      <x:c r="Q101" s="64"/>
      <x:c r="R101" s="64"/>
      <x:c r="S101" s="64"/>
      <x:c r="T101" s="64"/>
      <x:c r="U101" s="64"/>
      <x:c r="V101" s="64"/>
      <x:c r="W101" s="64"/>
      <x:c r="X101" s="64"/>
      <x:c r="Y101" s="64"/>
      <x:c r="Z101" s="64"/>
      <x:c r="AA101" s="64"/>
      <x:c r="AB101" s="64"/>
    </x:row>
    <x:row r="102" ht="19" customHeight="1">
      <x:c r="A102" s="21" t="n">
        <x:v>95</x:v>
      </x:c>
      <x:c r="B102" s="21" t="str">
        <x:v>Rock Oil — SVI 30</x:v>
      </x:c>
      <x:c r="C102" s="21" t="str">
        <x:v>Both</x:v>
      </x:c>
      <x:c r="D102" s="21" t="str">
        <x:v>30</x:v>
      </x:c>
      <x:c r="E102" s="23"/>
      <x:c r="F102" s="21" t="str">
        <x:v>Unavailable</x:v>
      </x:c>
      <x:c r="G102" s="23"/>
      <x:c r="H102" s="21" t="str">
        <x:v>Unavailable</x:v>
      </x:c>
      <x:c r="I102" s="25"/>
      <x:c r="J102" s="21" t="str">
        <x:v>Unavailable</x:v>
      </x:c>
      <x:c r="K102" s="21" t="str">
        <x:v>Synthetic</x:v>
      </x:c>
      <x:c r="L102" s="21" t="str">
        <x:v>Manufacturer range identity; viscometrics not stated</x:v>
      </x:c>
      <x:c r="M102" s="21" t="str">
        <x:v>https://rockoil.co.uk/wp-content/uploads/2023/11/MOTORCYCLE-SUPPORT-LUBRICANTS-INFO-SHEET_B25D.pdf</x:v>
      </x:c>
      <x:c r="N102" s="64"/>
      <x:c r="O102" s="64"/>
      <x:c r="P102" s="64"/>
      <x:c r="Q102" s="64"/>
      <x:c r="R102" s="64"/>
      <x:c r="S102" s="64"/>
      <x:c r="T102" s="64"/>
      <x:c r="U102" s="64"/>
      <x:c r="V102" s="64"/>
      <x:c r="W102" s="64"/>
      <x:c r="X102" s="64"/>
      <x:c r="Y102" s="64"/>
      <x:c r="Z102" s="64"/>
      <x:c r="AA102" s="64"/>
      <x:c r="AB102" s="64"/>
    </x:row>
    <x:row r="103">
      <x:c r="A103" s="19"/>
      <x:c r="B103" s="19"/>
      <x:c r="C103" s="19"/>
      <x:c r="D103" s="19"/>
      <x:c r="E103" s="19"/>
      <x:c r="F103" s="19"/>
      <x:c r="G103" s="19"/>
      <x:c r="H103" s="19"/>
      <x:c r="I103" s="19"/>
      <x:c r="J103" s="19"/>
      <x:c r="K103" s="19"/>
      <x:c r="L103" s="19"/>
      <x:c r="M103" s="19"/>
      <x:c r="N103" s="64"/>
      <x:c r="O103" s="64"/>
      <x:c r="P103" s="64"/>
      <x:c r="Q103" s="64"/>
      <x:c r="R103" s="64"/>
      <x:c r="S103" s="64"/>
      <x:c r="T103" s="64"/>
      <x:c r="U103" s="64"/>
      <x:c r="V103" s="64"/>
      <x:c r="W103" s="64"/>
      <x:c r="X103" s="64"/>
      <x:c r="Y103" s="64"/>
      <x:c r="Z103" s="64"/>
      <x:c r="AA103" s="64"/>
      <x:c r="AB103" s="64"/>
    </x:row>
    <x:row r="104">
      <x:c r="A104" s="19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19"/>
      <x:c r="L104" s="19"/>
      <x:c r="M104" s="19"/>
      <x:c r="N104" s="64"/>
      <x:c r="O104" s="64"/>
      <x:c r="P104" s="64"/>
      <x:c r="Q104" s="64"/>
      <x:c r="R104" s="64"/>
      <x:c r="S104" s="64"/>
      <x:c r="T104" s="64"/>
      <x:c r="U104" s="64"/>
      <x:c r="V104" s="64"/>
      <x:c r="W104" s="64"/>
      <x:c r="X104" s="64"/>
      <x:c r="Y104" s="64"/>
      <x:c r="Z104" s="64"/>
      <x:c r="AA104" s="64"/>
      <x:c r="AB104" s="64"/>
    </x:row>
    <x:row r="105">
      <x:c r="A105" s="19"/>
      <x:c r="B105" s="19"/>
      <x:c r="C105" s="19"/>
      <x:c r="D105" s="19"/>
      <x:c r="E105" s="19"/>
      <x:c r="F105" s="19"/>
      <x:c r="G105" s="19"/>
      <x:c r="H105" s="19"/>
      <x:c r="I105" s="19"/>
      <x:c r="J105" s="19"/>
      <x:c r="K105" s="19"/>
      <x:c r="L105" s="19"/>
      <x:c r="M105" s="19"/>
      <x:c r="N105" s="64"/>
      <x:c r="O105" s="64"/>
      <x:c r="P105" s="64"/>
      <x:c r="Q105" s="64"/>
      <x:c r="R105" s="64"/>
      <x:c r="S105" s="64"/>
      <x:c r="T105" s="64"/>
      <x:c r="U105" s="64"/>
      <x:c r="V105" s="64"/>
      <x:c r="W105" s="64"/>
      <x:c r="X105" s="64"/>
      <x:c r="Y105" s="64"/>
      <x:c r="Z105" s="64"/>
      <x:c r="AA105" s="64"/>
      <x:c r="AB105" s="64"/>
    </x:row>
    <x:row r="106">
      <x:c r="A106" s="19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19"/>
      <x:c r="L106" s="19"/>
      <x:c r="M106" s="19"/>
      <x:c r="N106" s="64"/>
      <x:c r="O106" s="64"/>
      <x:c r="P106" s="64"/>
      <x:c r="Q106" s="64"/>
      <x:c r="R106" s="64"/>
      <x:c r="S106" s="64"/>
      <x:c r="T106" s="64"/>
      <x:c r="U106" s="64"/>
      <x:c r="V106" s="64"/>
      <x:c r="W106" s="64"/>
      <x:c r="X106" s="64"/>
      <x:c r="Y106" s="64"/>
      <x:c r="Z106" s="64"/>
      <x:c r="AA106" s="64"/>
      <x:c r="AB106" s="64"/>
    </x:row>
    <x:row r="107">
      <x:c r="A107" s="19"/>
      <x:c r="B107" s="19"/>
      <x:c r="C107" s="19"/>
      <x:c r="D107" s="19"/>
      <x:c r="E107" s="19"/>
      <x:c r="F107" s="19"/>
      <x:c r="G107" s="19"/>
      <x:c r="H107" s="19"/>
      <x:c r="I107" s="19"/>
      <x:c r="J107" s="19"/>
      <x:c r="K107" s="19"/>
      <x:c r="L107" s="19"/>
      <x:c r="M107" s="19"/>
      <x:c r="N107" s="64"/>
      <x:c r="O107" s="64"/>
      <x:c r="P107" s="64"/>
      <x:c r="Q107" s="64"/>
      <x:c r="R107" s="64"/>
      <x:c r="S107" s="64"/>
      <x:c r="T107" s="64"/>
      <x:c r="U107" s="64"/>
      <x:c r="V107" s="64"/>
      <x:c r="W107" s="64"/>
      <x:c r="X107" s="64"/>
      <x:c r="Y107" s="64"/>
      <x:c r="Z107" s="64"/>
      <x:c r="AA107" s="64"/>
      <x:c r="AB107" s="64"/>
    </x:row>
    <x:row r="108">
      <x:c r="A108" s="19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19"/>
      <x:c r="L108" s="19"/>
      <x:c r="M108" s="19"/>
      <x:c r="N108" s="64"/>
      <x:c r="O108" s="64"/>
      <x:c r="P108" s="64"/>
      <x:c r="Q108" s="64"/>
      <x:c r="R108" s="64"/>
      <x:c r="S108" s="64"/>
      <x:c r="T108" s="64"/>
      <x:c r="U108" s="64"/>
      <x:c r="V108" s="64"/>
      <x:c r="W108" s="64"/>
      <x:c r="X108" s="64"/>
      <x:c r="Y108" s="64"/>
      <x:c r="Z108" s="64"/>
      <x:c r="AA108" s="64"/>
      <x:c r="AB108" s="64"/>
    </x:row>
    <x:row r="109">
      <x:c r="A109" s="19"/>
      <x:c r="B109" s="19"/>
      <x:c r="C109" s="19"/>
      <x:c r="D109" s="19"/>
      <x:c r="E109" s="19"/>
      <x:c r="F109" s="19"/>
      <x:c r="G109" s="19"/>
      <x:c r="H109" s="19"/>
      <x:c r="I109" s="19"/>
      <x:c r="J109" s="19"/>
      <x:c r="K109" s="19"/>
      <x:c r="L109" s="19"/>
      <x:c r="M109" s="19"/>
      <x:c r="N109" s="64"/>
      <x:c r="O109" s="64"/>
      <x:c r="P109" s="64"/>
      <x:c r="Q109" s="64"/>
      <x:c r="R109" s="64"/>
      <x:c r="S109" s="64"/>
      <x:c r="T109" s="64"/>
      <x:c r="U109" s="64"/>
      <x:c r="V109" s="64"/>
      <x:c r="W109" s="64"/>
      <x:c r="X109" s="64"/>
      <x:c r="Y109" s="64"/>
      <x:c r="Z109" s="64"/>
      <x:c r="AA109" s="64"/>
      <x:c r="AB109" s="64"/>
    </x:row>
    <x:row r="110">
      <x:c r="A110" s="19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19"/>
      <x:c r="L110" s="19"/>
      <x:c r="M110" s="19"/>
      <x:c r="N110" s="64"/>
      <x:c r="O110" s="64"/>
      <x:c r="P110" s="64"/>
      <x:c r="Q110" s="64"/>
      <x:c r="R110" s="64"/>
      <x:c r="S110" s="64"/>
      <x:c r="T110" s="64"/>
      <x:c r="U110" s="64"/>
      <x:c r="V110" s="64"/>
      <x:c r="W110" s="64"/>
      <x:c r="X110" s="64"/>
      <x:c r="Y110" s="64"/>
      <x:c r="Z110" s="64"/>
      <x:c r="AA110" s="64"/>
      <x:c r="AB110" s="64"/>
    </x:row>
    <x:row r="111">
      <x:c r="A111" s="19"/>
      <x:c r="B111" s="19"/>
      <x:c r="C111" s="19"/>
      <x:c r="D111" s="19"/>
      <x:c r="E111" s="19"/>
      <x:c r="F111" s="19"/>
      <x:c r="G111" s="19"/>
      <x:c r="H111" s="19"/>
      <x:c r="I111" s="19"/>
      <x:c r="J111" s="19"/>
      <x:c r="K111" s="19"/>
      <x:c r="L111" s="19"/>
      <x:c r="M111" s="19"/>
      <x:c r="N111" s="64"/>
      <x:c r="O111" s="64"/>
      <x:c r="P111" s="64"/>
      <x:c r="Q111" s="64"/>
      <x:c r="R111" s="64"/>
      <x:c r="S111" s="64"/>
      <x:c r="T111" s="64"/>
      <x:c r="U111" s="64"/>
      <x:c r="V111" s="64"/>
      <x:c r="W111" s="64"/>
      <x:c r="X111" s="64"/>
      <x:c r="Y111" s="64"/>
      <x:c r="Z111" s="64"/>
      <x:c r="AA111" s="64"/>
      <x:c r="AB111" s="64"/>
    </x:row>
    <x:row r="112">
      <x:c r="A112" s="19"/>
      <x:c r="B112" s="19"/>
      <x:c r="C112" s="19"/>
      <x:c r="D112" s="19"/>
      <x:c r="E112" s="19"/>
      <x:c r="F112" s="19"/>
      <x:c r="G112" s="19"/>
      <x:c r="H112" s="19"/>
      <x:c r="I112" s="19"/>
      <x:c r="J112" s="19"/>
      <x:c r="K112" s="19"/>
      <x:c r="L112" s="19"/>
      <x:c r="M112" s="19"/>
      <x:c r="N112" s="64"/>
      <x:c r="O112" s="64"/>
      <x:c r="P112" s="64"/>
      <x:c r="Q112" s="64"/>
      <x:c r="R112" s="64"/>
      <x:c r="S112" s="64"/>
      <x:c r="T112" s="64"/>
      <x:c r="U112" s="64"/>
      <x:c r="V112" s="64"/>
      <x:c r="W112" s="64"/>
      <x:c r="X112" s="64"/>
      <x:c r="Y112" s="64"/>
      <x:c r="Z112" s="64"/>
      <x:c r="AA112" s="64"/>
      <x:c r="AB112" s="64"/>
    </x:row>
    <x:row r="113">
      <x:c r="A113" s="19"/>
      <x:c r="B113" s="19"/>
      <x:c r="C113" s="19"/>
      <x:c r="D113" s="19"/>
      <x:c r="E113" s="19"/>
      <x:c r="F113" s="19"/>
      <x:c r="G113" s="19"/>
      <x:c r="H113" s="19"/>
      <x:c r="I113" s="19"/>
      <x:c r="J113" s="19"/>
      <x:c r="K113" s="19"/>
      <x:c r="L113" s="19"/>
      <x:c r="M113" s="19"/>
      <x:c r="N113" s="64"/>
      <x:c r="O113" s="64"/>
      <x:c r="P113" s="64"/>
      <x:c r="Q113" s="64"/>
      <x:c r="R113" s="64"/>
      <x:c r="S113" s="64"/>
      <x:c r="T113" s="64"/>
      <x:c r="U113" s="64"/>
      <x:c r="V113" s="64"/>
      <x:c r="W113" s="64"/>
      <x:c r="X113" s="64"/>
      <x:c r="Y113" s="64"/>
      <x:c r="Z113" s="64"/>
      <x:c r="AA113" s="64"/>
      <x:c r="AB113" s="64"/>
    </x:row>
    <x:row r="114">
      <x:c r="A114" s="19"/>
      <x:c r="B114" s="19"/>
      <x:c r="C114" s="19"/>
      <x:c r="D114" s="19"/>
      <x:c r="E114" s="19"/>
      <x:c r="F114" s="19"/>
      <x:c r="G114" s="19"/>
      <x:c r="H114" s="19"/>
      <x:c r="I114" s="19"/>
      <x:c r="J114" s="19"/>
      <x:c r="K114" s="19"/>
      <x:c r="L114" s="19"/>
      <x:c r="M114" s="19"/>
      <x:c r="N114" s="64"/>
      <x:c r="O114" s="64"/>
      <x:c r="P114" s="64"/>
      <x:c r="Q114" s="64"/>
      <x:c r="R114" s="64"/>
      <x:c r="S114" s="64"/>
      <x:c r="T114" s="64"/>
      <x:c r="U114" s="64"/>
      <x:c r="V114" s="64"/>
      <x:c r="W114" s="64"/>
      <x:c r="X114" s="64"/>
      <x:c r="Y114" s="64"/>
      <x:c r="Z114" s="64"/>
      <x:c r="AA114" s="64"/>
      <x:c r="AB114" s="64"/>
    </x:row>
    <x:row r="115">
      <x:c r="A115" s="19"/>
      <x:c r="B115" s="19"/>
      <x:c r="C115" s="19"/>
      <x:c r="D115" s="19"/>
      <x:c r="E115" s="19"/>
      <x:c r="F115" s="19"/>
      <x:c r="G115" s="19"/>
      <x:c r="H115" s="19"/>
      <x:c r="I115" s="19"/>
      <x:c r="J115" s="19"/>
      <x:c r="K115" s="19"/>
      <x:c r="L115" s="19"/>
      <x:c r="M115" s="19"/>
      <x:c r="N115" s="64"/>
      <x:c r="O115" s="64"/>
      <x:c r="P115" s="64"/>
      <x:c r="Q115" s="64"/>
      <x:c r="R115" s="64"/>
      <x:c r="S115" s="64"/>
      <x:c r="T115" s="64"/>
      <x:c r="U115" s="64"/>
      <x:c r="V115" s="64"/>
      <x:c r="W115" s="64"/>
      <x:c r="X115" s="64"/>
      <x:c r="Y115" s="64"/>
      <x:c r="Z115" s="64"/>
      <x:c r="AA115" s="64"/>
      <x:c r="AB115" s="64"/>
    </x:row>
    <x:row r="116">
      <x:c r="A116" s="19"/>
      <x:c r="B116" s="19"/>
      <x:c r="C116" s="19"/>
      <x:c r="D116" s="19"/>
      <x:c r="E116" s="19"/>
      <x:c r="F116" s="19"/>
      <x:c r="G116" s="19"/>
      <x:c r="H116" s="19"/>
      <x:c r="I116" s="19"/>
      <x:c r="J116" s="19"/>
      <x:c r="K116" s="19"/>
      <x:c r="L116" s="19"/>
      <x:c r="M116" s="19"/>
      <x:c r="N116" s="64"/>
      <x:c r="O116" s="64"/>
      <x:c r="P116" s="64"/>
      <x:c r="Q116" s="64"/>
      <x:c r="R116" s="64"/>
      <x:c r="S116" s="64"/>
      <x:c r="T116" s="64"/>
      <x:c r="U116" s="64"/>
      <x:c r="V116" s="64"/>
      <x:c r="W116" s="64"/>
      <x:c r="X116" s="64"/>
      <x:c r="Y116" s="64"/>
      <x:c r="Z116" s="64"/>
      <x:c r="AA116" s="64"/>
      <x:c r="AB116" s="64"/>
    </x:row>
    <x:row r="117">
      <x:c r="A117" s="19"/>
      <x:c r="B117" s="19"/>
      <x:c r="C117" s="19"/>
      <x:c r="D117" s="19"/>
      <x:c r="E117" s="19"/>
      <x:c r="F117" s="19"/>
      <x:c r="G117" s="19"/>
      <x:c r="H117" s="19"/>
      <x:c r="I117" s="19"/>
      <x:c r="J117" s="19"/>
      <x:c r="K117" s="19"/>
      <x:c r="L117" s="19"/>
      <x:c r="M117" s="19"/>
      <x:c r="N117" s="64"/>
      <x:c r="O117" s="64"/>
      <x:c r="P117" s="64"/>
      <x:c r="Q117" s="64"/>
      <x:c r="R117" s="64"/>
      <x:c r="S117" s="64"/>
      <x:c r="T117" s="64"/>
      <x:c r="U117" s="64"/>
      <x:c r="V117" s="64"/>
      <x:c r="W117" s="64"/>
      <x:c r="X117" s="64"/>
      <x:c r="Y117" s="64"/>
      <x:c r="Z117" s="64"/>
      <x:c r="AA117" s="64"/>
      <x:c r="AB117" s="64"/>
    </x:row>
    <x:row r="118">
      <x:c r="A118" s="19"/>
      <x:c r="B118" s="19"/>
      <x:c r="C118" s="19"/>
      <x:c r="D118" s="19"/>
      <x:c r="E118" s="19"/>
      <x:c r="F118" s="19"/>
      <x:c r="G118" s="19"/>
      <x:c r="H118" s="19"/>
      <x:c r="I118" s="19"/>
      <x:c r="J118" s="19"/>
      <x:c r="K118" s="19"/>
      <x:c r="L118" s="19"/>
      <x:c r="M118" s="19"/>
      <x:c r="N118" s="64"/>
      <x:c r="O118" s="64"/>
      <x:c r="P118" s="64"/>
      <x:c r="Q118" s="64"/>
      <x:c r="R118" s="64"/>
      <x:c r="S118" s="64"/>
      <x:c r="T118" s="64"/>
      <x:c r="U118" s="64"/>
      <x:c r="V118" s="64"/>
      <x:c r="W118" s="64"/>
      <x:c r="X118" s="64"/>
      <x:c r="Y118" s="64"/>
      <x:c r="Z118" s="64"/>
      <x:c r="AA118" s="64"/>
      <x:c r="AB118" s="64"/>
    </x:row>
    <x:row r="119">
      <x:c r="A119" s="19"/>
      <x:c r="B119" s="19"/>
      <x:c r="C119" s="19"/>
      <x:c r="D119" s="19"/>
      <x:c r="E119" s="19"/>
      <x:c r="F119" s="19"/>
      <x:c r="G119" s="19"/>
      <x:c r="H119" s="19"/>
      <x:c r="I119" s="19"/>
      <x:c r="J119" s="19"/>
      <x:c r="K119" s="19"/>
      <x:c r="L119" s="19"/>
      <x:c r="M119" s="19"/>
      <x:c r="N119" s="64"/>
      <x:c r="O119" s="64"/>
      <x:c r="P119" s="64"/>
      <x:c r="Q119" s="64"/>
      <x:c r="R119" s="64"/>
      <x:c r="S119" s="64"/>
      <x:c r="T119" s="64"/>
      <x:c r="U119" s="64"/>
      <x:c r="V119" s="64"/>
      <x:c r="W119" s="64"/>
      <x:c r="X119" s="64"/>
      <x:c r="Y119" s="64"/>
      <x:c r="Z119" s="64"/>
      <x:c r="AA119" s="64"/>
      <x:c r="AB119" s="64"/>
    </x:row>
    <x:row r="120">
      <x:c r="A120" s="19"/>
      <x:c r="B120" s="19"/>
      <x:c r="C120" s="19"/>
      <x:c r="D120" s="19"/>
      <x:c r="E120" s="19"/>
      <x:c r="F120" s="19"/>
      <x:c r="G120" s="19"/>
      <x:c r="H120" s="19"/>
      <x:c r="I120" s="19"/>
      <x:c r="J120" s="19"/>
      <x:c r="K120" s="19"/>
      <x:c r="L120" s="19"/>
      <x:c r="M120" s="19"/>
      <x:c r="N120" s="64"/>
      <x:c r="O120" s="64"/>
      <x:c r="P120" s="64"/>
      <x:c r="Q120" s="64"/>
      <x:c r="R120" s="64"/>
      <x:c r="S120" s="64"/>
      <x:c r="T120" s="64"/>
      <x:c r="U120" s="64"/>
      <x:c r="V120" s="64"/>
      <x:c r="W120" s="64"/>
      <x:c r="X120" s="64"/>
      <x:c r="Y120" s="64"/>
      <x:c r="Z120" s="64"/>
      <x:c r="AA120" s="64"/>
      <x:c r="AB120" s="64"/>
    </x:row>
    <x:row r="121">
      <x:c r="A121" s="19"/>
      <x:c r="B121" s="19"/>
      <x:c r="C121" s="19"/>
      <x:c r="D121" s="19"/>
      <x:c r="E121" s="19"/>
      <x:c r="F121" s="19"/>
      <x:c r="G121" s="19"/>
      <x:c r="H121" s="19"/>
      <x:c r="I121" s="19"/>
      <x:c r="J121" s="19"/>
      <x:c r="K121" s="19"/>
      <x:c r="L121" s="19"/>
      <x:c r="M121" s="19"/>
      <x:c r="N121" s="64"/>
      <x:c r="O121" s="64"/>
      <x:c r="P121" s="64"/>
      <x:c r="Q121" s="64"/>
      <x:c r="R121" s="64"/>
      <x:c r="S121" s="64"/>
      <x:c r="T121" s="64"/>
      <x:c r="U121" s="64"/>
      <x:c r="V121" s="64"/>
      <x:c r="W121" s="64"/>
      <x:c r="X121" s="64"/>
      <x:c r="Y121" s="64"/>
      <x:c r="Z121" s="64"/>
      <x:c r="AA121" s="64"/>
      <x:c r="AB121" s="64"/>
    </x:row>
    <x:row r="122">
      <x:c r="A122" s="19"/>
      <x:c r="B122" s="19"/>
      <x:c r="C122" s="19"/>
      <x:c r="D122" s="19"/>
      <x:c r="E122" s="19"/>
      <x:c r="F122" s="19"/>
      <x:c r="G122" s="19"/>
      <x:c r="H122" s="19"/>
      <x:c r="I122" s="19"/>
      <x:c r="J122" s="19"/>
      <x:c r="K122" s="19"/>
      <x:c r="L122" s="19"/>
      <x:c r="M122" s="19"/>
      <x:c r="N122" s="64"/>
      <x:c r="O122" s="64"/>
      <x:c r="P122" s="64"/>
      <x:c r="Q122" s="64"/>
      <x:c r="R122" s="64"/>
      <x:c r="S122" s="64"/>
      <x:c r="T122" s="64"/>
      <x:c r="U122" s="64"/>
      <x:c r="V122" s="64"/>
      <x:c r="W122" s="64"/>
      <x:c r="X122" s="64"/>
      <x:c r="Y122" s="64"/>
      <x:c r="Z122" s="64"/>
      <x:c r="AA122" s="64"/>
      <x:c r="AB122" s="64"/>
    </x:row>
    <x:row r="123">
      <x:c r="A123" s="19"/>
      <x:c r="B123" s="19"/>
      <x:c r="C123" s="19"/>
      <x:c r="D123" s="19"/>
      <x:c r="E123" s="19"/>
      <x:c r="F123" s="19"/>
      <x:c r="G123" s="19"/>
      <x:c r="H123" s="19"/>
      <x:c r="I123" s="19"/>
      <x:c r="J123" s="19"/>
      <x:c r="K123" s="19"/>
      <x:c r="L123" s="19"/>
      <x:c r="M123" s="19"/>
      <x:c r="N123" s="64"/>
      <x:c r="O123" s="64"/>
      <x:c r="P123" s="64"/>
      <x:c r="Q123" s="64"/>
      <x:c r="R123" s="64"/>
      <x:c r="S123" s="64"/>
      <x:c r="T123" s="64"/>
      <x:c r="U123" s="64"/>
      <x:c r="V123" s="64"/>
      <x:c r="W123" s="64"/>
      <x:c r="X123" s="64"/>
      <x:c r="Y123" s="64"/>
      <x:c r="Z123" s="64"/>
      <x:c r="AA123" s="64"/>
      <x:c r="AB123" s="64"/>
    </x:row>
    <x:row r="124">
      <x:c r="A124" s="19"/>
      <x:c r="B124" s="19"/>
      <x:c r="C124" s="19"/>
      <x:c r="D124" s="19"/>
      <x:c r="E124" s="19"/>
      <x:c r="F124" s="19"/>
      <x:c r="G124" s="19"/>
      <x:c r="H124" s="19"/>
      <x:c r="I124" s="19"/>
      <x:c r="J124" s="19"/>
      <x:c r="K124" s="19"/>
      <x:c r="L124" s="19"/>
      <x:c r="M124" s="19"/>
      <x:c r="N124" s="64"/>
      <x:c r="O124" s="64"/>
      <x:c r="P124" s="64"/>
      <x:c r="Q124" s="64"/>
      <x:c r="R124" s="64"/>
      <x:c r="S124" s="64"/>
      <x:c r="T124" s="64"/>
      <x:c r="U124" s="64"/>
      <x:c r="V124" s="64"/>
      <x:c r="W124" s="64"/>
      <x:c r="X124" s="64"/>
      <x:c r="Y124" s="64"/>
      <x:c r="Z124" s="64"/>
      <x:c r="AA124" s="64"/>
      <x:c r="AB124" s="64"/>
    </x:row>
    <x:row r="125">
      <x:c r="A125" s="19"/>
      <x:c r="B125" s="19"/>
      <x:c r="C125" s="19"/>
      <x:c r="D125" s="19"/>
      <x:c r="E125" s="19"/>
      <x:c r="F125" s="19"/>
      <x:c r="G125" s="19"/>
      <x:c r="H125" s="19"/>
      <x:c r="I125" s="19"/>
      <x:c r="J125" s="19"/>
      <x:c r="K125" s="19"/>
      <x:c r="L125" s="19"/>
      <x:c r="M125" s="19"/>
      <x:c r="N125" s="64"/>
      <x:c r="O125" s="64"/>
      <x:c r="P125" s="64"/>
      <x:c r="Q125" s="64"/>
      <x:c r="R125" s="64"/>
      <x:c r="S125" s="64"/>
      <x:c r="T125" s="64"/>
      <x:c r="U125" s="64"/>
      <x:c r="V125" s="64"/>
      <x:c r="W125" s="64"/>
      <x:c r="X125" s="64"/>
      <x:c r="Y125" s="64"/>
      <x:c r="Z125" s="64"/>
      <x:c r="AA125" s="64"/>
      <x:c r="AB125" s="64"/>
    </x:row>
    <x:row r="126">
      <x:c r="A126" s="19"/>
      <x:c r="B126" s="19"/>
      <x:c r="C126" s="19"/>
      <x:c r="D126" s="19"/>
      <x:c r="E126" s="19"/>
      <x:c r="F126" s="19"/>
      <x:c r="G126" s="19"/>
      <x:c r="H126" s="19"/>
      <x:c r="I126" s="19"/>
      <x:c r="J126" s="19"/>
      <x:c r="K126" s="19"/>
      <x:c r="L126" s="19"/>
      <x:c r="M126" s="19"/>
      <x:c r="N126" s="64"/>
      <x:c r="O126" s="64"/>
      <x:c r="P126" s="64"/>
      <x:c r="Q126" s="64"/>
      <x:c r="R126" s="64"/>
      <x:c r="S126" s="64"/>
      <x:c r="T126" s="64"/>
      <x:c r="U126" s="64"/>
      <x:c r="V126" s="64"/>
      <x:c r="W126" s="64"/>
      <x:c r="X126" s="64"/>
      <x:c r="Y126" s="64"/>
      <x:c r="Z126" s="64"/>
      <x:c r="AA126" s="64"/>
      <x:c r="AB126" s="64"/>
    </x:row>
    <x:row r="127">
      <x:c r="A127" s="19"/>
      <x:c r="B127" s="19"/>
      <x:c r="C127" s="19"/>
      <x:c r="D127" s="19"/>
      <x:c r="E127" s="19"/>
      <x:c r="F127" s="19"/>
      <x:c r="G127" s="19"/>
      <x:c r="H127" s="19"/>
      <x:c r="I127" s="19"/>
      <x:c r="J127" s="19"/>
      <x:c r="K127" s="19"/>
      <x:c r="L127" s="19"/>
      <x:c r="M127" s="19"/>
      <x:c r="N127" s="64"/>
      <x:c r="O127" s="64"/>
      <x:c r="P127" s="64"/>
      <x:c r="Q127" s="64"/>
      <x:c r="R127" s="64"/>
      <x:c r="S127" s="64"/>
      <x:c r="T127" s="64"/>
      <x:c r="U127" s="64"/>
      <x:c r="V127" s="64"/>
      <x:c r="W127" s="64"/>
      <x:c r="X127" s="64"/>
      <x:c r="Y127" s="64"/>
      <x:c r="Z127" s="64"/>
      <x:c r="AA127" s="64"/>
      <x:c r="AB127" s="64"/>
    </x:row>
    <x:row r="128">
      <x:c r="A128" s="19"/>
      <x:c r="B128" s="19"/>
      <x:c r="C128" s="19"/>
      <x:c r="D128" s="19"/>
      <x:c r="E128" s="19"/>
      <x:c r="F128" s="19"/>
      <x:c r="G128" s="19"/>
      <x:c r="H128" s="19"/>
      <x:c r="I128" s="19"/>
      <x:c r="J128" s="19"/>
      <x:c r="K128" s="19"/>
      <x:c r="L128" s="19"/>
      <x:c r="M128" s="19"/>
      <x:c r="N128" s="64"/>
      <x:c r="O128" s="64"/>
      <x:c r="P128" s="64"/>
      <x:c r="Q128" s="64"/>
      <x:c r="R128" s="64"/>
      <x:c r="S128" s="64"/>
      <x:c r="T128" s="64"/>
      <x:c r="U128" s="64"/>
      <x:c r="V128" s="64"/>
      <x:c r="W128" s="64"/>
      <x:c r="X128" s="64"/>
      <x:c r="Y128" s="64"/>
      <x:c r="Z128" s="64"/>
      <x:c r="AA128" s="64"/>
      <x:c r="AB128" s="64"/>
    </x:row>
    <x:row r="129">
      <x:c r="A129" s="19"/>
      <x:c r="B129" s="19"/>
      <x:c r="C129" s="19"/>
      <x:c r="D129" s="19"/>
      <x:c r="E129" s="19"/>
      <x:c r="F129" s="19"/>
      <x:c r="G129" s="19"/>
      <x:c r="H129" s="19"/>
      <x:c r="I129" s="19"/>
      <x:c r="J129" s="19"/>
      <x:c r="K129" s="19"/>
      <x:c r="L129" s="19"/>
      <x:c r="M129" s="19"/>
      <x:c r="N129" s="64"/>
      <x:c r="O129" s="64"/>
      <x:c r="P129" s="64"/>
      <x:c r="Q129" s="64"/>
      <x:c r="R129" s="64"/>
      <x:c r="S129" s="64"/>
      <x:c r="T129" s="64"/>
      <x:c r="U129" s="64"/>
      <x:c r="V129" s="64"/>
      <x:c r="W129" s="64"/>
      <x:c r="X129" s="64"/>
      <x:c r="Y129" s="64"/>
      <x:c r="Z129" s="64"/>
      <x:c r="AA129" s="64"/>
      <x:c r="AB129" s="64"/>
    </x:row>
    <x:row r="130">
      <x:c r="A130" s="19"/>
      <x:c r="B130" s="19"/>
      <x:c r="C130" s="19"/>
      <x:c r="D130" s="19"/>
      <x:c r="E130" s="19"/>
      <x:c r="F130" s="19"/>
      <x:c r="G130" s="19"/>
      <x:c r="H130" s="19"/>
      <x:c r="I130" s="19"/>
      <x:c r="J130" s="19"/>
      <x:c r="K130" s="19"/>
      <x:c r="L130" s="19"/>
      <x:c r="M130" s="19"/>
      <x:c r="N130" s="64"/>
      <x:c r="O130" s="64"/>
      <x:c r="P130" s="64"/>
      <x:c r="Q130" s="64"/>
      <x:c r="R130" s="64"/>
      <x:c r="S130" s="64"/>
      <x:c r="T130" s="64"/>
      <x:c r="U130" s="64"/>
      <x:c r="V130" s="64"/>
      <x:c r="W130" s="64"/>
      <x:c r="X130" s="64"/>
      <x:c r="Y130" s="64"/>
      <x:c r="Z130" s="64"/>
      <x:c r="AA130" s="64"/>
      <x:c r="AB130" s="64"/>
    </x:row>
    <x:row r="131">
      <x:c r="A131" s="19"/>
      <x:c r="B131" s="19"/>
      <x:c r="C131" s="19"/>
      <x:c r="D131" s="19"/>
      <x:c r="E131" s="19"/>
      <x:c r="F131" s="19"/>
      <x:c r="G131" s="19"/>
      <x:c r="H131" s="19"/>
      <x:c r="I131" s="19"/>
      <x:c r="J131" s="19"/>
      <x:c r="K131" s="19"/>
      <x:c r="L131" s="19"/>
      <x:c r="M131" s="19"/>
      <x:c r="N131" s="64"/>
      <x:c r="O131" s="64"/>
      <x:c r="P131" s="64"/>
      <x:c r="Q131" s="64"/>
      <x:c r="R131" s="64"/>
      <x:c r="S131" s="64"/>
      <x:c r="T131" s="64"/>
      <x:c r="U131" s="64"/>
      <x:c r="V131" s="64"/>
      <x:c r="W131" s="64"/>
      <x:c r="X131" s="64"/>
      <x:c r="Y131" s="64"/>
      <x:c r="Z131" s="64"/>
      <x:c r="AA131" s="64"/>
      <x:c r="AB131" s="64"/>
    </x:row>
    <x:row r="132">
      <x:c r="A132" s="19"/>
      <x:c r="B132" s="19"/>
      <x:c r="C132" s="19"/>
      <x:c r="D132" s="19"/>
      <x:c r="E132" s="19"/>
      <x:c r="F132" s="19"/>
      <x:c r="G132" s="19"/>
      <x:c r="H132" s="19"/>
      <x:c r="I132" s="19"/>
      <x:c r="J132" s="19"/>
      <x:c r="K132" s="19"/>
      <x:c r="L132" s="19"/>
      <x:c r="M132" s="19"/>
      <x:c r="N132" s="64"/>
      <x:c r="O132" s="64"/>
      <x:c r="P132" s="64"/>
      <x:c r="Q132" s="64"/>
      <x:c r="R132" s="64"/>
      <x:c r="S132" s="64"/>
      <x:c r="T132" s="64"/>
      <x:c r="U132" s="64"/>
      <x:c r="V132" s="64"/>
      <x:c r="W132" s="64"/>
      <x:c r="X132" s="64"/>
      <x:c r="Y132" s="64"/>
      <x:c r="Z132" s="64"/>
      <x:c r="AA132" s="64"/>
      <x:c r="AB132" s="64"/>
    </x:row>
    <x:row r="133">
      <x:c r="A133" s="19"/>
      <x:c r="B133" s="19"/>
      <x:c r="C133" s="19"/>
      <x:c r="D133" s="19"/>
      <x:c r="E133" s="19"/>
      <x:c r="F133" s="19"/>
      <x:c r="G133" s="19"/>
      <x:c r="H133" s="19"/>
      <x:c r="I133" s="19"/>
      <x:c r="J133" s="19"/>
      <x:c r="K133" s="19"/>
      <x:c r="L133" s="19"/>
      <x:c r="M133" s="19"/>
      <x:c r="N133" s="64"/>
      <x:c r="O133" s="64"/>
      <x:c r="P133" s="64"/>
      <x:c r="Q133" s="64"/>
      <x:c r="R133" s="64"/>
      <x:c r="S133" s="64"/>
      <x:c r="T133" s="64"/>
      <x:c r="U133" s="64"/>
      <x:c r="V133" s="64"/>
      <x:c r="W133" s="64"/>
      <x:c r="X133" s="64"/>
      <x:c r="Y133" s="64"/>
      <x:c r="Z133" s="64"/>
      <x:c r="AA133" s="64"/>
      <x:c r="AB133" s="64"/>
    </x:row>
    <x:row r="134">
      <x:c r="A134" s="19"/>
      <x:c r="B134" s="19"/>
      <x:c r="C134" s="19"/>
      <x:c r="D134" s="19"/>
      <x:c r="E134" s="19"/>
      <x:c r="F134" s="19"/>
      <x:c r="G134" s="19"/>
      <x:c r="H134" s="19"/>
      <x:c r="I134" s="19"/>
      <x:c r="J134" s="19"/>
      <x:c r="K134" s="19"/>
      <x:c r="L134" s="19"/>
      <x:c r="M134" s="19"/>
      <x:c r="N134" s="64"/>
      <x:c r="O134" s="64"/>
      <x:c r="P134" s="64"/>
      <x:c r="Q134" s="64"/>
      <x:c r="R134" s="64"/>
      <x:c r="S134" s="64"/>
      <x:c r="T134" s="64"/>
      <x:c r="U134" s="64"/>
      <x:c r="V134" s="64"/>
      <x:c r="W134" s="64"/>
      <x:c r="X134" s="64"/>
      <x:c r="Y134" s="64"/>
      <x:c r="Z134" s="64"/>
      <x:c r="AA134" s="64"/>
      <x:c r="AB134" s="64"/>
    </x:row>
    <x:row r="135">
      <x:c r="A135" s="19"/>
      <x:c r="B135" s="19"/>
      <x:c r="C135" s="19"/>
      <x:c r="D135" s="19"/>
      <x:c r="E135" s="19"/>
      <x:c r="F135" s="19"/>
      <x:c r="G135" s="19"/>
      <x:c r="H135" s="19"/>
      <x:c r="I135" s="19"/>
      <x:c r="J135" s="19"/>
      <x:c r="K135" s="19"/>
      <x:c r="L135" s="19"/>
      <x:c r="M135" s="19"/>
      <x:c r="N135" s="64"/>
      <x:c r="O135" s="64"/>
      <x:c r="P135" s="64"/>
      <x:c r="Q135" s="64"/>
      <x:c r="R135" s="64"/>
      <x:c r="S135" s="64"/>
      <x:c r="T135" s="64"/>
      <x:c r="U135" s="64"/>
      <x:c r="V135" s="64"/>
      <x:c r="W135" s="64"/>
      <x:c r="X135" s="64"/>
      <x:c r="Y135" s="64"/>
      <x:c r="Z135" s="64"/>
      <x:c r="AA135" s="64"/>
      <x:c r="AB135" s="64"/>
    </x:row>
    <x:row r="136">
      <x:c r="A136" s="19"/>
      <x:c r="B136" s="19"/>
      <x:c r="C136" s="19"/>
      <x:c r="D136" s="19"/>
      <x:c r="E136" s="19"/>
      <x:c r="F136" s="19"/>
      <x:c r="G136" s="19"/>
      <x:c r="H136" s="19"/>
      <x:c r="I136" s="19"/>
      <x:c r="J136" s="19"/>
      <x:c r="K136" s="19"/>
      <x:c r="L136" s="19"/>
      <x:c r="M136" s="19"/>
      <x:c r="N136" s="64"/>
      <x:c r="O136" s="64"/>
      <x:c r="P136" s="64"/>
      <x:c r="Q136" s="64"/>
      <x:c r="R136" s="64"/>
      <x:c r="S136" s="64"/>
      <x:c r="T136" s="64"/>
      <x:c r="U136" s="64"/>
      <x:c r="V136" s="64"/>
      <x:c r="W136" s="64"/>
      <x:c r="X136" s="64"/>
      <x:c r="Y136" s="64"/>
      <x:c r="Z136" s="64"/>
      <x:c r="AA136" s="64"/>
      <x:c r="AB136" s="64"/>
    </x:row>
    <x:row r="137">
      <x:c r="A137" s="19"/>
      <x:c r="B137" s="19"/>
      <x:c r="C137" s="19"/>
      <x:c r="D137" s="19"/>
      <x:c r="E137" s="19"/>
      <x:c r="F137" s="19"/>
      <x:c r="G137" s="19"/>
      <x:c r="H137" s="19"/>
      <x:c r="I137" s="19"/>
      <x:c r="J137" s="19"/>
      <x:c r="K137" s="19"/>
      <x:c r="L137" s="19"/>
      <x:c r="M137" s="19"/>
      <x:c r="N137" s="64"/>
      <x:c r="O137" s="64"/>
      <x:c r="P137" s="64"/>
      <x:c r="Q137" s="64"/>
      <x:c r="R137" s="64"/>
      <x:c r="S137" s="64"/>
      <x:c r="T137" s="64"/>
      <x:c r="U137" s="64"/>
      <x:c r="V137" s="64"/>
      <x:c r="W137" s="64"/>
      <x:c r="X137" s="64"/>
      <x:c r="Y137" s="64"/>
      <x:c r="Z137" s="64"/>
      <x:c r="AA137" s="64"/>
      <x:c r="AB137" s="64"/>
    </x:row>
    <x:row r="138">
      <x:c r="A138" s="19"/>
      <x:c r="B138" s="19"/>
      <x:c r="C138" s="19"/>
      <x:c r="D138" s="19"/>
      <x:c r="E138" s="19"/>
      <x:c r="F138" s="19"/>
      <x:c r="G138" s="19"/>
      <x:c r="H138" s="19"/>
      <x:c r="I138" s="19"/>
      <x:c r="J138" s="19"/>
      <x:c r="K138" s="19"/>
      <x:c r="L138" s="19"/>
      <x:c r="M138" s="19"/>
      <x:c r="N138" s="64"/>
      <x:c r="O138" s="64"/>
      <x:c r="P138" s="64"/>
      <x:c r="Q138" s="64"/>
      <x:c r="R138" s="64"/>
      <x:c r="S138" s="64"/>
      <x:c r="T138" s="64"/>
      <x:c r="U138" s="64"/>
      <x:c r="V138" s="64"/>
      <x:c r="W138" s="64"/>
      <x:c r="X138" s="64"/>
      <x:c r="Y138" s="64"/>
      <x:c r="Z138" s="64"/>
      <x:c r="AA138" s="64"/>
      <x:c r="AB138" s="64"/>
    </x:row>
    <x:row r="139">
      <x:c r="A139" s="19"/>
      <x:c r="B139" s="19"/>
      <x:c r="C139" s="19"/>
      <x:c r="D139" s="19"/>
      <x:c r="E139" s="19"/>
      <x:c r="F139" s="19"/>
      <x:c r="G139" s="19"/>
      <x:c r="H139" s="19"/>
      <x:c r="I139" s="19"/>
      <x:c r="J139" s="19"/>
      <x:c r="K139" s="19"/>
      <x:c r="L139" s="19"/>
      <x:c r="M139" s="19"/>
      <x:c r="N139" s="64"/>
      <x:c r="O139" s="64"/>
      <x:c r="P139" s="64"/>
      <x:c r="Q139" s="64"/>
      <x:c r="R139" s="64"/>
      <x:c r="S139" s="64"/>
      <x:c r="T139" s="64"/>
      <x:c r="U139" s="64"/>
      <x:c r="V139" s="64"/>
      <x:c r="W139" s="64"/>
      <x:c r="X139" s="64"/>
      <x:c r="Y139" s="64"/>
      <x:c r="Z139" s="64"/>
      <x:c r="AA139" s="64"/>
      <x:c r="AB139" s="64"/>
    </x:row>
    <x:row r="140">
      <x:c r="A140" s="19"/>
      <x:c r="B140" s="19"/>
      <x:c r="C140" s="19"/>
      <x:c r="D140" s="19"/>
      <x:c r="E140" s="19"/>
      <x:c r="F140" s="19"/>
      <x:c r="G140" s="19"/>
      <x:c r="H140" s="19"/>
      <x:c r="I140" s="19"/>
      <x:c r="J140" s="19"/>
      <x:c r="K140" s="19"/>
      <x:c r="L140" s="19"/>
      <x:c r="M140" s="19"/>
      <x:c r="N140" s="64"/>
      <x:c r="O140" s="64"/>
      <x:c r="P140" s="64"/>
      <x:c r="Q140" s="64"/>
      <x:c r="R140" s="64"/>
      <x:c r="S140" s="64"/>
      <x:c r="T140" s="64"/>
      <x:c r="U140" s="64"/>
      <x:c r="V140" s="64"/>
      <x:c r="W140" s="64"/>
      <x:c r="X140" s="64"/>
      <x:c r="Y140" s="64"/>
      <x:c r="Z140" s="64"/>
      <x:c r="AA140" s="64"/>
      <x:c r="AB140" s="64"/>
    </x:row>
    <x:row r="141">
      <x:c r="A141" s="19"/>
      <x:c r="B141" s="19"/>
      <x:c r="C141" s="19"/>
      <x:c r="D141" s="19"/>
      <x:c r="E141" s="19"/>
      <x:c r="F141" s="19"/>
      <x:c r="G141" s="19"/>
      <x:c r="H141" s="19"/>
      <x:c r="I141" s="19"/>
      <x:c r="J141" s="19"/>
      <x:c r="K141" s="19"/>
      <x:c r="L141" s="19"/>
      <x:c r="M141" s="19"/>
      <x:c r="N141" s="64"/>
      <x:c r="O141" s="64"/>
      <x:c r="P141" s="64"/>
      <x:c r="Q141" s="64"/>
      <x:c r="R141" s="64"/>
      <x:c r="S141" s="64"/>
      <x:c r="T141" s="64"/>
      <x:c r="U141" s="64"/>
      <x:c r="V141" s="64"/>
      <x:c r="W141" s="64"/>
      <x:c r="X141" s="64"/>
      <x:c r="Y141" s="64"/>
      <x:c r="Z141" s="64"/>
      <x:c r="AA141" s="64"/>
      <x:c r="AB141" s="64"/>
    </x:row>
    <x:row r="142">
      <x:c r="A142" s="19"/>
      <x:c r="B142" s="19"/>
      <x:c r="C142" s="19"/>
      <x:c r="D142" s="19"/>
      <x:c r="E142" s="19"/>
      <x:c r="F142" s="19"/>
      <x:c r="G142" s="19"/>
      <x:c r="H142" s="19"/>
      <x:c r="I142" s="19"/>
      <x:c r="J142" s="19"/>
      <x:c r="K142" s="19"/>
      <x:c r="L142" s="19"/>
      <x:c r="M142" s="19"/>
      <x:c r="N142" s="64"/>
      <x:c r="O142" s="64"/>
      <x:c r="P142" s="64"/>
      <x:c r="Q142" s="64"/>
      <x:c r="R142" s="64"/>
      <x:c r="S142" s="64"/>
      <x:c r="T142" s="64"/>
      <x:c r="U142" s="64"/>
      <x:c r="V142" s="64"/>
      <x:c r="W142" s="64"/>
      <x:c r="X142" s="64"/>
      <x:c r="Y142" s="64"/>
      <x:c r="Z142" s="64"/>
      <x:c r="AA142" s="64"/>
      <x:c r="AB142" s="64"/>
    </x:row>
    <x:row r="143">
      <x:c r="A143" s="19"/>
      <x:c r="B143" s="19"/>
      <x:c r="C143" s="19"/>
      <x:c r="D143" s="19"/>
      <x:c r="E143" s="19"/>
      <x:c r="F143" s="19"/>
      <x:c r="G143" s="19"/>
      <x:c r="H143" s="19"/>
      <x:c r="I143" s="19"/>
      <x:c r="J143" s="19"/>
      <x:c r="K143" s="19"/>
      <x:c r="L143" s="19"/>
      <x:c r="M143" s="19"/>
      <x:c r="N143" s="64"/>
      <x:c r="O143" s="64"/>
      <x:c r="P143" s="64"/>
      <x:c r="Q143" s="64"/>
      <x:c r="R143" s="64"/>
      <x:c r="S143" s="64"/>
      <x:c r="T143" s="64"/>
      <x:c r="U143" s="64"/>
      <x:c r="V143" s="64"/>
      <x:c r="W143" s="64"/>
      <x:c r="X143" s="64"/>
      <x:c r="Y143" s="64"/>
      <x:c r="Z143" s="64"/>
      <x:c r="AA143" s="64"/>
      <x:c r="AB143" s="64"/>
    </x:row>
    <x:row r="144">
      <x:c r="A144" s="19"/>
      <x:c r="B144" s="19"/>
      <x:c r="C144" s="19"/>
      <x:c r="D144" s="19"/>
      <x:c r="E144" s="19"/>
      <x:c r="F144" s="19"/>
      <x:c r="G144" s="19"/>
      <x:c r="H144" s="19"/>
      <x:c r="I144" s="19"/>
      <x:c r="J144" s="19"/>
      <x:c r="K144" s="19"/>
      <x:c r="L144" s="19"/>
      <x:c r="M144" s="19"/>
      <x:c r="N144" s="64"/>
      <x:c r="O144" s="64"/>
      <x:c r="P144" s="64"/>
      <x:c r="Q144" s="64"/>
      <x:c r="R144" s="64"/>
      <x:c r="S144" s="64"/>
      <x:c r="T144" s="64"/>
      <x:c r="U144" s="64"/>
      <x:c r="V144" s="64"/>
      <x:c r="W144" s="64"/>
      <x:c r="X144" s="64"/>
      <x:c r="Y144" s="64"/>
      <x:c r="Z144" s="64"/>
      <x:c r="AA144" s="64"/>
      <x:c r="AB144" s="64"/>
    </x:row>
    <x:row r="145">
      <x:c r="A145" s="19"/>
      <x:c r="B145" s="19"/>
      <x:c r="C145" s="19"/>
      <x:c r="D145" s="19"/>
      <x:c r="E145" s="19"/>
      <x:c r="F145" s="19"/>
      <x:c r="G145" s="19"/>
      <x:c r="H145" s="19"/>
      <x:c r="I145" s="19"/>
      <x:c r="J145" s="19"/>
      <x:c r="K145" s="19"/>
      <x:c r="L145" s="19"/>
      <x:c r="M145" s="19"/>
      <x:c r="N145" s="64"/>
      <x:c r="O145" s="64"/>
      <x:c r="P145" s="64"/>
      <x:c r="Q145" s="64"/>
      <x:c r="R145" s="64"/>
      <x:c r="S145" s="64"/>
      <x:c r="T145" s="64"/>
      <x:c r="U145" s="64"/>
      <x:c r="V145" s="64"/>
      <x:c r="W145" s="64"/>
      <x:c r="X145" s="64"/>
      <x:c r="Y145" s="64"/>
      <x:c r="Z145" s="64"/>
      <x:c r="AA145" s="64"/>
      <x:c r="AB145" s="64"/>
    </x:row>
    <x:row r="146">
      <x:c r="A146" s="19"/>
      <x:c r="B146" s="19"/>
      <x:c r="C146" s="19"/>
      <x:c r="D146" s="19"/>
      <x:c r="E146" s="19"/>
      <x:c r="F146" s="19"/>
      <x:c r="G146" s="19"/>
      <x:c r="H146" s="19"/>
      <x:c r="I146" s="19"/>
      <x:c r="J146" s="19"/>
      <x:c r="K146" s="19"/>
      <x:c r="L146" s="19"/>
      <x:c r="M146" s="19"/>
      <x:c r="N146" s="64"/>
      <x:c r="O146" s="64"/>
      <x:c r="P146" s="64"/>
      <x:c r="Q146" s="64"/>
      <x:c r="R146" s="64"/>
      <x:c r="S146" s="64"/>
      <x:c r="T146" s="64"/>
      <x:c r="U146" s="64"/>
      <x:c r="V146" s="64"/>
      <x:c r="W146" s="64"/>
      <x:c r="X146" s="64"/>
      <x:c r="Y146" s="64"/>
      <x:c r="Z146" s="64"/>
      <x:c r="AA146" s="64"/>
      <x:c r="AB146" s="64"/>
    </x:row>
    <x:row r="147">
      <x:c r="A147" s="19"/>
      <x:c r="B147" s="19"/>
      <x:c r="C147" s="19"/>
      <x:c r="D147" s="19"/>
      <x:c r="E147" s="19"/>
      <x:c r="F147" s="19"/>
      <x:c r="G147" s="19"/>
      <x:c r="H147" s="19"/>
      <x:c r="I147" s="19"/>
      <x:c r="J147" s="19"/>
      <x:c r="K147" s="19"/>
      <x:c r="L147" s="19"/>
      <x:c r="M147" s="19"/>
      <x:c r="N147" s="64"/>
      <x:c r="O147" s="64"/>
      <x:c r="P147" s="64"/>
      <x:c r="Q147" s="64"/>
      <x:c r="R147" s="64"/>
      <x:c r="S147" s="64"/>
      <x:c r="T147" s="64"/>
      <x:c r="U147" s="64"/>
      <x:c r="V147" s="64"/>
      <x:c r="W147" s="64"/>
      <x:c r="X147" s="64"/>
      <x:c r="Y147" s="64"/>
      <x:c r="Z147" s="64"/>
      <x:c r="AA147" s="64"/>
      <x:c r="AB147" s="64"/>
    </x:row>
    <x:row r="148">
      <x:c r="A148" s="19"/>
      <x:c r="B148" s="19"/>
      <x:c r="C148" s="19"/>
      <x:c r="D148" s="19"/>
      <x:c r="E148" s="19"/>
      <x:c r="F148" s="19"/>
      <x:c r="G148" s="19"/>
      <x:c r="H148" s="19"/>
      <x:c r="I148" s="19"/>
      <x:c r="J148" s="19"/>
      <x:c r="K148" s="19"/>
      <x:c r="L148" s="19"/>
      <x:c r="M148" s="19"/>
      <x:c r="N148" s="64"/>
      <x:c r="O148" s="64"/>
      <x:c r="P148" s="64"/>
      <x:c r="Q148" s="64"/>
      <x:c r="R148" s="64"/>
      <x:c r="S148" s="64"/>
      <x:c r="T148" s="64"/>
      <x:c r="U148" s="64"/>
      <x:c r="V148" s="64"/>
      <x:c r="W148" s="64"/>
      <x:c r="X148" s="64"/>
      <x:c r="Y148" s="64"/>
      <x:c r="Z148" s="64"/>
      <x:c r="AA148" s="64"/>
      <x:c r="AB148" s="64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19"/>
      <x:c r="J149" s="19"/>
      <x:c r="K149" s="19"/>
      <x:c r="L149" s="19"/>
      <x:c r="M149" s="19"/>
      <x:c r="N149" s="64"/>
      <x:c r="O149" s="64"/>
      <x:c r="P149" s="64"/>
      <x:c r="Q149" s="64"/>
      <x:c r="R149" s="64"/>
      <x:c r="S149" s="64"/>
      <x:c r="T149" s="64"/>
      <x:c r="U149" s="64"/>
      <x:c r="V149" s="64"/>
      <x:c r="W149" s="64"/>
      <x:c r="X149" s="64"/>
      <x:c r="Y149" s="64"/>
      <x:c r="Z149" s="64"/>
      <x:c r="AA149" s="64"/>
      <x:c r="AB149" s="64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19"/>
      <x:c r="J150" s="19"/>
      <x:c r="K150" s="19"/>
      <x:c r="L150" s="19"/>
      <x:c r="M150" s="19"/>
      <x:c r="N150" s="64"/>
      <x:c r="O150" s="64"/>
      <x:c r="P150" s="64"/>
      <x:c r="Q150" s="64"/>
      <x:c r="R150" s="64"/>
      <x:c r="S150" s="64"/>
      <x:c r="T150" s="64"/>
      <x:c r="U150" s="64"/>
      <x:c r="V150" s="64"/>
      <x:c r="W150" s="64"/>
      <x:c r="X150" s="64"/>
      <x:c r="Y150" s="64"/>
      <x:c r="Z150" s="64"/>
      <x:c r="AA150" s="64"/>
      <x:c r="AB150" s="64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19"/>
      <x:c r="J151" s="19"/>
      <x:c r="K151" s="19"/>
      <x:c r="L151" s="19"/>
      <x:c r="M151" s="19"/>
      <x:c r="N151" s="64"/>
      <x:c r="O151" s="64"/>
      <x:c r="P151" s="64"/>
      <x:c r="Q151" s="64"/>
      <x:c r="R151" s="64"/>
      <x:c r="S151" s="64"/>
      <x:c r="T151" s="64"/>
      <x:c r="U151" s="64"/>
      <x:c r="V151" s="64"/>
      <x:c r="W151" s="64"/>
      <x:c r="X151" s="64"/>
      <x:c r="Y151" s="64"/>
      <x:c r="Z151" s="64"/>
      <x:c r="AA151" s="64"/>
      <x:c r="AB151" s="64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19"/>
      <x:c r="J152" s="19"/>
      <x:c r="K152" s="19"/>
      <x:c r="L152" s="19"/>
      <x:c r="M152" s="19"/>
      <x:c r="N152" s="64"/>
      <x:c r="O152" s="64"/>
      <x:c r="P152" s="64"/>
      <x:c r="Q152" s="64"/>
      <x:c r="R152" s="64"/>
      <x:c r="S152" s="64"/>
      <x:c r="T152" s="64"/>
      <x:c r="U152" s="64"/>
      <x:c r="V152" s="64"/>
      <x:c r="W152" s="64"/>
      <x:c r="X152" s="64"/>
      <x:c r="Y152" s="64"/>
      <x:c r="Z152" s="64"/>
      <x:c r="AA152" s="64"/>
      <x:c r="AB152" s="64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19"/>
      <x:c r="J153" s="19"/>
      <x:c r="K153" s="19"/>
      <x:c r="L153" s="19"/>
      <x:c r="M153" s="19"/>
      <x:c r="N153" s="64"/>
      <x:c r="O153" s="64"/>
      <x:c r="P153" s="64"/>
      <x:c r="Q153" s="64"/>
      <x:c r="R153" s="64"/>
      <x:c r="S153" s="64"/>
      <x:c r="T153" s="64"/>
      <x:c r="U153" s="64"/>
      <x:c r="V153" s="64"/>
      <x:c r="W153" s="64"/>
      <x:c r="X153" s="64"/>
      <x:c r="Y153" s="64"/>
      <x:c r="Z153" s="64"/>
      <x:c r="AA153" s="64"/>
      <x:c r="AB153" s="64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19"/>
      <x:c r="J154" s="19"/>
      <x:c r="K154" s="19"/>
      <x:c r="L154" s="19"/>
      <x:c r="M154" s="19"/>
      <x:c r="N154" s="64"/>
      <x:c r="O154" s="64"/>
      <x:c r="P154" s="64"/>
      <x:c r="Q154" s="64"/>
      <x:c r="R154" s="64"/>
      <x:c r="S154" s="64"/>
      <x:c r="T154" s="64"/>
      <x:c r="U154" s="64"/>
      <x:c r="V154" s="64"/>
      <x:c r="W154" s="64"/>
      <x:c r="X154" s="64"/>
      <x:c r="Y154" s="64"/>
      <x:c r="Z154" s="64"/>
      <x:c r="AA154" s="64"/>
      <x:c r="AB154" s="64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19"/>
      <x:c r="J155" s="19"/>
      <x:c r="K155" s="19"/>
      <x:c r="L155" s="19"/>
      <x:c r="M155" s="19"/>
      <x:c r="N155" s="64"/>
      <x:c r="O155" s="64"/>
      <x:c r="P155" s="64"/>
      <x:c r="Q155" s="64"/>
      <x:c r="R155" s="64"/>
      <x:c r="S155" s="64"/>
      <x:c r="T155" s="64"/>
      <x:c r="U155" s="64"/>
      <x:c r="V155" s="64"/>
      <x:c r="W155" s="64"/>
      <x:c r="X155" s="64"/>
      <x:c r="Y155" s="64"/>
      <x:c r="Z155" s="64"/>
      <x:c r="AA155" s="64"/>
      <x:c r="AB155" s="64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19"/>
      <x:c r="J156" s="19"/>
      <x:c r="K156" s="19"/>
      <x:c r="L156" s="19"/>
      <x:c r="M156" s="19"/>
      <x:c r="N156" s="64"/>
      <x:c r="O156" s="64"/>
      <x:c r="P156" s="64"/>
      <x:c r="Q156" s="64"/>
      <x:c r="R156" s="64"/>
      <x:c r="S156" s="64"/>
      <x:c r="T156" s="64"/>
      <x:c r="U156" s="64"/>
      <x:c r="V156" s="64"/>
      <x:c r="W156" s="64"/>
      <x:c r="X156" s="64"/>
      <x:c r="Y156" s="64"/>
      <x:c r="Z156" s="64"/>
      <x:c r="AA156" s="64"/>
      <x:c r="AB156" s="64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19"/>
      <x:c r="J157" s="19"/>
      <x:c r="K157" s="19"/>
      <x:c r="L157" s="19"/>
      <x:c r="M157" s="19"/>
      <x:c r="N157" s="64"/>
      <x:c r="O157" s="64"/>
      <x:c r="P157" s="64"/>
      <x:c r="Q157" s="64"/>
      <x:c r="R157" s="64"/>
      <x:c r="S157" s="64"/>
      <x:c r="T157" s="64"/>
      <x:c r="U157" s="64"/>
      <x:c r="V157" s="64"/>
      <x:c r="W157" s="64"/>
      <x:c r="X157" s="64"/>
      <x:c r="Y157" s="64"/>
      <x:c r="Z157" s="64"/>
      <x:c r="AA157" s="64"/>
      <x:c r="AB157" s="64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19"/>
      <x:c r="J158" s="19"/>
      <x:c r="K158" s="19"/>
      <x:c r="L158" s="19"/>
      <x:c r="M158" s="19"/>
      <x:c r="N158" s="64"/>
      <x:c r="O158" s="64"/>
      <x:c r="P158" s="64"/>
      <x:c r="Q158" s="64"/>
      <x:c r="R158" s="64"/>
      <x:c r="S158" s="64"/>
      <x:c r="T158" s="64"/>
      <x:c r="U158" s="64"/>
      <x:c r="V158" s="64"/>
      <x:c r="W158" s="64"/>
      <x:c r="X158" s="64"/>
      <x:c r="Y158" s="64"/>
      <x:c r="Z158" s="64"/>
      <x:c r="AA158" s="64"/>
      <x:c r="AB158" s="64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19"/>
      <x:c r="J159" s="19"/>
      <x:c r="K159" s="19"/>
      <x:c r="L159" s="19"/>
      <x:c r="M159" s="19"/>
      <x:c r="N159" s="64"/>
      <x:c r="O159" s="64"/>
      <x:c r="P159" s="64"/>
      <x:c r="Q159" s="64"/>
      <x:c r="R159" s="64"/>
      <x:c r="S159" s="64"/>
      <x:c r="T159" s="64"/>
      <x:c r="U159" s="64"/>
      <x:c r="V159" s="64"/>
      <x:c r="W159" s="64"/>
      <x:c r="X159" s="64"/>
      <x:c r="Y159" s="64"/>
      <x:c r="Z159" s="64"/>
      <x:c r="AA159" s="64"/>
      <x:c r="AB159" s="64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19"/>
      <x:c r="M160" s="19"/>
      <x:c r="N160" s="64"/>
      <x:c r="O160" s="64"/>
      <x:c r="P160" s="64"/>
      <x:c r="Q160" s="64"/>
      <x:c r="R160" s="64"/>
      <x:c r="S160" s="64"/>
      <x:c r="T160" s="64"/>
      <x:c r="U160" s="64"/>
      <x:c r="V160" s="64"/>
      <x:c r="W160" s="64"/>
      <x:c r="X160" s="64"/>
      <x:c r="Y160" s="64"/>
      <x:c r="Z160" s="64"/>
      <x:c r="AA160" s="64"/>
      <x:c r="AB160" s="64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19"/>
      <x:c r="J161" s="19"/>
      <x:c r="K161" s="19"/>
      <x:c r="L161" s="19"/>
      <x:c r="M161" s="19"/>
      <x:c r="N161" s="64"/>
      <x:c r="O161" s="64"/>
      <x:c r="P161" s="64"/>
      <x:c r="Q161" s="64"/>
      <x:c r="R161" s="64"/>
      <x:c r="S161" s="64"/>
      <x:c r="T161" s="64"/>
      <x:c r="U161" s="64"/>
      <x:c r="V161" s="64"/>
      <x:c r="W161" s="64"/>
      <x:c r="X161" s="64"/>
      <x:c r="Y161" s="64"/>
      <x:c r="Z161" s="64"/>
      <x:c r="AA161" s="64"/>
      <x:c r="AB161" s="64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19"/>
      <x:c r="J162" s="19"/>
      <x:c r="K162" s="19"/>
      <x:c r="L162" s="19"/>
      <x:c r="M162" s="19"/>
      <x:c r="N162" s="64"/>
      <x:c r="O162" s="64"/>
      <x:c r="P162" s="64"/>
      <x:c r="Q162" s="64"/>
      <x:c r="R162" s="64"/>
      <x:c r="S162" s="64"/>
      <x:c r="T162" s="64"/>
      <x:c r="U162" s="64"/>
      <x:c r="V162" s="64"/>
      <x:c r="W162" s="64"/>
      <x:c r="X162" s="64"/>
      <x:c r="Y162" s="64"/>
      <x:c r="Z162" s="64"/>
      <x:c r="AA162" s="64"/>
      <x:c r="AB162" s="64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19"/>
      <x:c r="J163" s="19"/>
      <x:c r="K163" s="19"/>
      <x:c r="L163" s="19"/>
      <x:c r="M163" s="19"/>
      <x:c r="N163" s="64"/>
      <x:c r="O163" s="64"/>
      <x:c r="P163" s="64"/>
      <x:c r="Q163" s="64"/>
      <x:c r="R163" s="64"/>
      <x:c r="S163" s="64"/>
      <x:c r="T163" s="64"/>
      <x:c r="U163" s="64"/>
      <x:c r="V163" s="64"/>
      <x:c r="W163" s="64"/>
      <x:c r="X163" s="64"/>
      <x:c r="Y163" s="64"/>
      <x:c r="Z163" s="64"/>
      <x:c r="AA163" s="64"/>
      <x:c r="AB163" s="64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19"/>
      <x:c r="J164" s="19"/>
      <x:c r="K164" s="19"/>
      <x:c r="L164" s="19"/>
      <x:c r="M164" s="19"/>
      <x:c r="N164" s="64"/>
      <x:c r="O164" s="64"/>
      <x:c r="P164" s="64"/>
      <x:c r="Q164" s="64"/>
      <x:c r="R164" s="64"/>
      <x:c r="S164" s="64"/>
      <x:c r="T164" s="64"/>
      <x:c r="U164" s="64"/>
      <x:c r="V164" s="64"/>
      <x:c r="W164" s="64"/>
      <x:c r="X164" s="64"/>
      <x:c r="Y164" s="64"/>
      <x:c r="Z164" s="64"/>
      <x:c r="AA164" s="64"/>
      <x:c r="AB164" s="64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19"/>
      <x:c r="J165" s="19"/>
      <x:c r="K165" s="19"/>
      <x:c r="L165" s="19"/>
      <x:c r="M165" s="19"/>
      <x:c r="N165" s="64"/>
      <x:c r="O165" s="64"/>
      <x:c r="P165" s="64"/>
      <x:c r="Q165" s="64"/>
      <x:c r="R165" s="64"/>
      <x:c r="S165" s="64"/>
      <x:c r="T165" s="64"/>
      <x:c r="U165" s="64"/>
      <x:c r="V165" s="64"/>
      <x:c r="W165" s="64"/>
      <x:c r="X165" s="64"/>
      <x:c r="Y165" s="64"/>
      <x:c r="Z165" s="64"/>
      <x:c r="AA165" s="64"/>
      <x:c r="AB165" s="64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19"/>
      <x:c r="J166" s="19"/>
      <x:c r="K166" s="19"/>
      <x:c r="L166" s="19"/>
      <x:c r="M166" s="19"/>
      <x:c r="N166" s="64"/>
      <x:c r="O166" s="64"/>
      <x:c r="P166" s="64"/>
      <x:c r="Q166" s="64"/>
      <x:c r="R166" s="64"/>
      <x:c r="S166" s="64"/>
      <x:c r="T166" s="64"/>
      <x:c r="U166" s="64"/>
      <x:c r="V166" s="64"/>
      <x:c r="W166" s="64"/>
      <x:c r="X166" s="64"/>
      <x:c r="Y166" s="64"/>
      <x:c r="Z166" s="64"/>
      <x:c r="AA166" s="64"/>
      <x:c r="AB166" s="64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19"/>
      <x:c r="J167" s="19"/>
      <x:c r="K167" s="19"/>
      <x:c r="L167" s="19"/>
      <x:c r="M167" s="19"/>
      <x:c r="N167" s="64"/>
      <x:c r="O167" s="64"/>
      <x:c r="P167" s="64"/>
      <x:c r="Q167" s="64"/>
      <x:c r="R167" s="64"/>
      <x:c r="S167" s="64"/>
      <x:c r="T167" s="64"/>
      <x:c r="U167" s="64"/>
      <x:c r="V167" s="64"/>
      <x:c r="W167" s="64"/>
      <x:c r="X167" s="64"/>
      <x:c r="Y167" s="64"/>
      <x:c r="Z167" s="64"/>
      <x:c r="AA167" s="64"/>
      <x:c r="AB167" s="64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19"/>
      <x:c r="J168" s="19"/>
      <x:c r="K168" s="19"/>
      <x:c r="L168" s="19"/>
      <x:c r="M168" s="19"/>
      <x:c r="N168" s="64"/>
      <x:c r="O168" s="64"/>
      <x:c r="P168" s="64"/>
      <x:c r="Q168" s="64"/>
      <x:c r="R168" s="64"/>
      <x:c r="S168" s="64"/>
      <x:c r="T168" s="64"/>
      <x:c r="U168" s="64"/>
      <x:c r="V168" s="64"/>
      <x:c r="W168" s="64"/>
      <x:c r="X168" s="64"/>
      <x:c r="Y168" s="64"/>
      <x:c r="Z168" s="64"/>
      <x:c r="AA168" s="64"/>
      <x:c r="AB168" s="64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19"/>
      <x:c r="J169" s="19"/>
      <x:c r="K169" s="19"/>
      <x:c r="L169" s="19"/>
      <x:c r="M169" s="19"/>
      <x:c r="N169" s="64"/>
      <x:c r="O169" s="64"/>
      <x:c r="P169" s="64"/>
      <x:c r="Q169" s="64"/>
      <x:c r="R169" s="64"/>
      <x:c r="S169" s="64"/>
      <x:c r="T169" s="64"/>
      <x:c r="U169" s="64"/>
      <x:c r="V169" s="64"/>
      <x:c r="W169" s="64"/>
      <x:c r="X169" s="64"/>
      <x:c r="Y169" s="64"/>
      <x:c r="Z169" s="64"/>
      <x:c r="AA169" s="64"/>
      <x:c r="AB169" s="64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19"/>
      <x:c r="J170" s="19"/>
      <x:c r="K170" s="19"/>
      <x:c r="L170" s="19"/>
      <x:c r="M170" s="19"/>
      <x:c r="N170" s="64"/>
      <x:c r="O170" s="64"/>
      <x:c r="P170" s="64"/>
      <x:c r="Q170" s="64"/>
      <x:c r="R170" s="64"/>
      <x:c r="S170" s="64"/>
      <x:c r="T170" s="64"/>
      <x:c r="U170" s="64"/>
      <x:c r="V170" s="64"/>
      <x:c r="W170" s="64"/>
      <x:c r="X170" s="64"/>
      <x:c r="Y170" s="64"/>
      <x:c r="Z170" s="64"/>
      <x:c r="AA170" s="64"/>
      <x:c r="AB170" s="64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19"/>
      <x:c r="J171" s="19"/>
      <x:c r="K171" s="19"/>
      <x:c r="L171" s="19"/>
      <x:c r="M171" s="19"/>
      <x:c r="N171" s="64"/>
      <x:c r="O171" s="64"/>
      <x:c r="P171" s="64"/>
      <x:c r="Q171" s="64"/>
      <x:c r="R171" s="64"/>
      <x:c r="S171" s="64"/>
      <x:c r="T171" s="64"/>
      <x:c r="U171" s="64"/>
      <x:c r="V171" s="64"/>
      <x:c r="W171" s="64"/>
      <x:c r="X171" s="64"/>
      <x:c r="Y171" s="64"/>
      <x:c r="Z171" s="64"/>
      <x:c r="AA171" s="64"/>
      <x:c r="AB171" s="64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19"/>
      <x:c r="J172" s="19"/>
      <x:c r="K172" s="19"/>
      <x:c r="L172" s="19"/>
      <x:c r="M172" s="19"/>
      <x:c r="N172" s="64"/>
      <x:c r="O172" s="64"/>
      <x:c r="P172" s="64"/>
      <x:c r="Q172" s="64"/>
      <x:c r="R172" s="64"/>
      <x:c r="S172" s="64"/>
      <x:c r="T172" s="64"/>
      <x:c r="U172" s="64"/>
      <x:c r="V172" s="64"/>
      <x:c r="W172" s="64"/>
      <x:c r="X172" s="64"/>
      <x:c r="Y172" s="64"/>
      <x:c r="Z172" s="64"/>
      <x:c r="AA172" s="64"/>
      <x:c r="AB172" s="64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19"/>
      <x:c r="J173" s="19"/>
      <x:c r="K173" s="19"/>
      <x:c r="L173" s="19"/>
      <x:c r="M173" s="19"/>
      <x:c r="N173" s="64"/>
      <x:c r="O173" s="64"/>
      <x:c r="P173" s="64"/>
      <x:c r="Q173" s="64"/>
      <x:c r="R173" s="64"/>
      <x:c r="S173" s="64"/>
      <x:c r="T173" s="64"/>
      <x:c r="U173" s="64"/>
      <x:c r="V173" s="64"/>
      <x:c r="W173" s="64"/>
      <x:c r="X173" s="64"/>
      <x:c r="Y173" s="64"/>
      <x:c r="Z173" s="64"/>
      <x:c r="AA173" s="64"/>
      <x:c r="AB173" s="64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19"/>
      <x:c r="J174" s="19"/>
      <x:c r="K174" s="19"/>
      <x:c r="L174" s="19"/>
      <x:c r="M174" s="19"/>
      <x:c r="N174" s="64"/>
      <x:c r="O174" s="64"/>
      <x:c r="P174" s="64"/>
      <x:c r="Q174" s="64"/>
      <x:c r="R174" s="64"/>
      <x:c r="S174" s="64"/>
      <x:c r="T174" s="64"/>
      <x:c r="U174" s="64"/>
      <x:c r="V174" s="64"/>
      <x:c r="W174" s="64"/>
      <x:c r="X174" s="64"/>
      <x:c r="Y174" s="64"/>
      <x:c r="Z174" s="64"/>
      <x:c r="AA174" s="64"/>
      <x:c r="AB174" s="64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19"/>
      <x:c r="J175" s="19"/>
      <x:c r="K175" s="19"/>
      <x:c r="L175" s="19"/>
      <x:c r="M175" s="19"/>
      <x:c r="N175" s="64"/>
      <x:c r="O175" s="64"/>
      <x:c r="P175" s="64"/>
      <x:c r="Q175" s="64"/>
      <x:c r="R175" s="64"/>
      <x:c r="S175" s="64"/>
      <x:c r="T175" s="64"/>
      <x:c r="U175" s="64"/>
      <x:c r="V175" s="64"/>
      <x:c r="W175" s="64"/>
      <x:c r="X175" s="64"/>
      <x:c r="Y175" s="64"/>
      <x:c r="Z175" s="64"/>
      <x:c r="AA175" s="64"/>
      <x:c r="AB175" s="64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19"/>
      <x:c r="J176" s="19"/>
      <x:c r="K176" s="19"/>
      <x:c r="L176" s="19"/>
      <x:c r="M176" s="19"/>
      <x:c r="N176" s="64"/>
      <x:c r="O176" s="64"/>
      <x:c r="P176" s="64"/>
      <x:c r="Q176" s="64"/>
      <x:c r="R176" s="64"/>
      <x:c r="S176" s="64"/>
      <x:c r="T176" s="64"/>
      <x:c r="U176" s="64"/>
      <x:c r="V176" s="64"/>
      <x:c r="W176" s="64"/>
      <x:c r="X176" s="64"/>
      <x:c r="Y176" s="64"/>
      <x:c r="Z176" s="64"/>
      <x:c r="AA176" s="64"/>
      <x:c r="AB176" s="64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19"/>
      <x:c r="J177" s="19"/>
      <x:c r="K177" s="19"/>
      <x:c r="L177" s="19"/>
      <x:c r="M177" s="19"/>
      <x:c r="N177" s="64"/>
      <x:c r="O177" s="64"/>
      <x:c r="P177" s="64"/>
      <x:c r="Q177" s="64"/>
      <x:c r="R177" s="64"/>
      <x:c r="S177" s="64"/>
      <x:c r="T177" s="64"/>
      <x:c r="U177" s="64"/>
      <x:c r="V177" s="64"/>
      <x:c r="W177" s="64"/>
      <x:c r="X177" s="64"/>
      <x:c r="Y177" s="64"/>
      <x:c r="Z177" s="64"/>
      <x:c r="AA177" s="64"/>
      <x:c r="AB177" s="64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19"/>
      <x:c r="J178" s="19"/>
      <x:c r="K178" s="19"/>
      <x:c r="L178" s="19"/>
      <x:c r="M178" s="19"/>
      <x:c r="N178" s="64"/>
      <x:c r="O178" s="64"/>
      <x:c r="P178" s="64"/>
      <x:c r="Q178" s="64"/>
      <x:c r="R178" s="64"/>
      <x:c r="S178" s="64"/>
      <x:c r="T178" s="64"/>
      <x:c r="U178" s="64"/>
      <x:c r="V178" s="64"/>
      <x:c r="W178" s="64"/>
      <x:c r="X178" s="64"/>
      <x:c r="Y178" s="64"/>
      <x:c r="Z178" s="64"/>
      <x:c r="AA178" s="64"/>
      <x:c r="AB178" s="64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19"/>
      <x:c r="J179" s="19"/>
      <x:c r="K179" s="19"/>
      <x:c r="L179" s="19"/>
      <x:c r="M179" s="19"/>
      <x:c r="N179" s="64"/>
      <x:c r="O179" s="64"/>
      <x:c r="P179" s="64"/>
      <x:c r="Q179" s="64"/>
      <x:c r="R179" s="64"/>
      <x:c r="S179" s="64"/>
      <x:c r="T179" s="64"/>
      <x:c r="U179" s="64"/>
      <x:c r="V179" s="64"/>
      <x:c r="W179" s="64"/>
      <x:c r="X179" s="64"/>
      <x:c r="Y179" s="64"/>
      <x:c r="Z179" s="64"/>
      <x:c r="AA179" s="64"/>
      <x:c r="AB179" s="64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19"/>
      <x:c r="J180" s="19"/>
      <x:c r="K180" s="19"/>
      <x:c r="L180" s="19"/>
      <x:c r="M180" s="19"/>
      <x:c r="N180" s="64"/>
      <x:c r="O180" s="64"/>
      <x:c r="P180" s="64"/>
      <x:c r="Q180" s="64"/>
      <x:c r="R180" s="64"/>
      <x:c r="S180" s="64"/>
      <x:c r="T180" s="64"/>
      <x:c r="U180" s="64"/>
      <x:c r="V180" s="64"/>
      <x:c r="W180" s="64"/>
      <x:c r="X180" s="64"/>
      <x:c r="Y180" s="64"/>
      <x:c r="Z180" s="64"/>
      <x:c r="AA180" s="64"/>
      <x:c r="AB180" s="64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19"/>
      <x:c r="J181" s="19"/>
      <x:c r="K181" s="19"/>
      <x:c r="L181" s="19"/>
      <x:c r="M181" s="19"/>
      <x:c r="N181" s="64"/>
      <x:c r="O181" s="64"/>
      <x:c r="P181" s="64"/>
      <x:c r="Q181" s="64"/>
      <x:c r="R181" s="64"/>
      <x:c r="S181" s="64"/>
      <x:c r="T181" s="64"/>
      <x:c r="U181" s="64"/>
      <x:c r="V181" s="64"/>
      <x:c r="W181" s="64"/>
      <x:c r="X181" s="64"/>
      <x:c r="Y181" s="64"/>
      <x:c r="Z181" s="64"/>
      <x:c r="AA181" s="64"/>
      <x:c r="AB181" s="64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19"/>
      <x:c r="J182" s="19"/>
      <x:c r="K182" s="19"/>
      <x:c r="L182" s="19"/>
      <x:c r="M182" s="19"/>
      <x:c r="N182" s="64"/>
      <x:c r="O182" s="64"/>
      <x:c r="P182" s="64"/>
      <x:c r="Q182" s="64"/>
      <x:c r="R182" s="64"/>
      <x:c r="S182" s="64"/>
      <x:c r="T182" s="64"/>
      <x:c r="U182" s="64"/>
      <x:c r="V182" s="64"/>
      <x:c r="W182" s="64"/>
      <x:c r="X182" s="64"/>
      <x:c r="Y182" s="64"/>
      <x:c r="Z182" s="64"/>
      <x:c r="AA182" s="64"/>
      <x:c r="AB182" s="64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19"/>
      <x:c r="J183" s="19"/>
      <x:c r="K183" s="19"/>
      <x:c r="L183" s="19"/>
      <x:c r="M183" s="19"/>
      <x:c r="N183" s="64"/>
      <x:c r="O183" s="64"/>
      <x:c r="P183" s="64"/>
      <x:c r="Q183" s="64"/>
      <x:c r="R183" s="64"/>
      <x:c r="S183" s="64"/>
      <x:c r="T183" s="64"/>
      <x:c r="U183" s="64"/>
      <x:c r="V183" s="64"/>
      <x:c r="W183" s="64"/>
      <x:c r="X183" s="64"/>
      <x:c r="Y183" s="64"/>
      <x:c r="Z183" s="64"/>
      <x:c r="AA183" s="64"/>
      <x:c r="AB183" s="64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19"/>
      <x:c r="J184" s="19"/>
      <x:c r="K184" s="19"/>
      <x:c r="L184" s="19"/>
      <x:c r="M184" s="19"/>
      <x:c r="N184" s="64"/>
      <x:c r="O184" s="64"/>
      <x:c r="P184" s="64"/>
      <x:c r="Q184" s="64"/>
      <x:c r="R184" s="64"/>
      <x:c r="S184" s="64"/>
      <x:c r="T184" s="64"/>
      <x:c r="U184" s="64"/>
      <x:c r="V184" s="64"/>
      <x:c r="W184" s="64"/>
      <x:c r="X184" s="64"/>
      <x:c r="Y184" s="64"/>
      <x:c r="Z184" s="64"/>
      <x:c r="AA184" s="64"/>
      <x:c r="AB184" s="64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19"/>
      <x:c r="J185" s="19"/>
      <x:c r="K185" s="19"/>
      <x:c r="L185" s="19"/>
      <x:c r="M185" s="19"/>
      <x:c r="N185" s="64"/>
      <x:c r="O185" s="64"/>
      <x:c r="P185" s="64"/>
      <x:c r="Q185" s="64"/>
      <x:c r="R185" s="64"/>
      <x:c r="S185" s="64"/>
      <x:c r="T185" s="64"/>
      <x:c r="U185" s="64"/>
      <x:c r="V185" s="64"/>
      <x:c r="W185" s="64"/>
      <x:c r="X185" s="64"/>
      <x:c r="Y185" s="64"/>
      <x:c r="Z185" s="64"/>
      <x:c r="AA185" s="64"/>
      <x:c r="AB185" s="64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19"/>
      <x:c r="J186" s="19"/>
      <x:c r="K186" s="19"/>
      <x:c r="L186" s="19"/>
      <x:c r="M186" s="19"/>
      <x:c r="N186" s="64"/>
      <x:c r="O186" s="64"/>
      <x:c r="P186" s="64"/>
      <x:c r="Q186" s="64"/>
      <x:c r="R186" s="64"/>
      <x:c r="S186" s="64"/>
      <x:c r="T186" s="64"/>
      <x:c r="U186" s="64"/>
      <x:c r="V186" s="64"/>
      <x:c r="W186" s="64"/>
      <x:c r="X186" s="64"/>
      <x:c r="Y186" s="64"/>
      <x:c r="Z186" s="64"/>
      <x:c r="AA186" s="64"/>
      <x:c r="AB186" s="64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19"/>
      <x:c r="J187" s="19"/>
      <x:c r="K187" s="19"/>
      <x:c r="L187" s="19"/>
      <x:c r="M187" s="19"/>
      <x:c r="N187" s="64"/>
      <x:c r="O187" s="64"/>
      <x:c r="P187" s="64"/>
      <x:c r="Q187" s="64"/>
      <x:c r="R187" s="64"/>
      <x:c r="S187" s="64"/>
      <x:c r="T187" s="64"/>
      <x:c r="U187" s="64"/>
      <x:c r="V187" s="64"/>
      <x:c r="W187" s="64"/>
      <x:c r="X187" s="64"/>
      <x:c r="Y187" s="64"/>
      <x:c r="Z187" s="64"/>
      <x:c r="AA187" s="64"/>
      <x:c r="AB187" s="64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19"/>
      <x:c r="J188" s="19"/>
      <x:c r="K188" s="19"/>
      <x:c r="L188" s="19"/>
      <x:c r="M188" s="19"/>
      <x:c r="N188" s="64"/>
      <x:c r="O188" s="64"/>
      <x:c r="P188" s="64"/>
      <x:c r="Q188" s="64"/>
      <x:c r="R188" s="64"/>
      <x:c r="S188" s="64"/>
      <x:c r="T188" s="64"/>
      <x:c r="U188" s="64"/>
      <x:c r="V188" s="64"/>
      <x:c r="W188" s="64"/>
      <x:c r="X188" s="64"/>
      <x:c r="Y188" s="64"/>
      <x:c r="Z188" s="64"/>
      <x:c r="AA188" s="64"/>
      <x:c r="AB188" s="64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19"/>
      <x:c r="J189" s="19"/>
      <x:c r="K189" s="19"/>
      <x:c r="L189" s="19"/>
      <x:c r="M189" s="19"/>
      <x:c r="N189" s="64"/>
      <x:c r="O189" s="64"/>
      <x:c r="P189" s="64"/>
      <x:c r="Q189" s="64"/>
      <x:c r="R189" s="64"/>
      <x:c r="S189" s="64"/>
      <x:c r="T189" s="64"/>
      <x:c r="U189" s="64"/>
      <x:c r="V189" s="64"/>
      <x:c r="W189" s="64"/>
      <x:c r="X189" s="64"/>
      <x:c r="Y189" s="64"/>
      <x:c r="Z189" s="64"/>
      <x:c r="AA189" s="64"/>
      <x:c r="AB189" s="64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19"/>
      <x:c r="L190" s="19"/>
      <x:c r="M190" s="19"/>
      <x:c r="N190" s="64"/>
      <x:c r="O190" s="64"/>
      <x:c r="P190" s="64"/>
      <x:c r="Q190" s="64"/>
      <x:c r="R190" s="64"/>
      <x:c r="S190" s="64"/>
      <x:c r="T190" s="64"/>
      <x:c r="U190" s="64"/>
      <x:c r="V190" s="64"/>
      <x:c r="W190" s="64"/>
      <x:c r="X190" s="64"/>
      <x:c r="Y190" s="64"/>
      <x:c r="Z190" s="64"/>
      <x:c r="AA190" s="64"/>
      <x:c r="AB190" s="64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19"/>
      <x:c r="L191" s="19"/>
      <x:c r="M191" s="19"/>
      <x:c r="N191" s="64"/>
      <x:c r="O191" s="64"/>
      <x:c r="P191" s="64"/>
      <x:c r="Q191" s="64"/>
      <x:c r="R191" s="64"/>
      <x:c r="S191" s="64"/>
      <x:c r="T191" s="64"/>
      <x:c r="U191" s="64"/>
      <x:c r="V191" s="64"/>
      <x:c r="W191" s="64"/>
      <x:c r="X191" s="64"/>
      <x:c r="Y191" s="64"/>
      <x:c r="Z191" s="64"/>
      <x:c r="AA191" s="64"/>
      <x:c r="AB191" s="64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19"/>
      <x:c r="L192" s="19"/>
      <x:c r="M192" s="19"/>
      <x:c r="N192" s="64"/>
      <x:c r="O192" s="64"/>
      <x:c r="P192" s="64"/>
      <x:c r="Q192" s="64"/>
      <x:c r="R192" s="64"/>
      <x:c r="S192" s="64"/>
      <x:c r="T192" s="64"/>
      <x:c r="U192" s="64"/>
      <x:c r="V192" s="64"/>
      <x:c r="W192" s="64"/>
      <x:c r="X192" s="64"/>
      <x:c r="Y192" s="64"/>
      <x:c r="Z192" s="64"/>
      <x:c r="AA192" s="64"/>
      <x:c r="AB192" s="64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19"/>
      <x:c r="L193" s="19"/>
      <x:c r="M193" s="19"/>
      <x:c r="N193" s="64"/>
      <x:c r="O193" s="64"/>
      <x:c r="P193" s="64"/>
      <x:c r="Q193" s="64"/>
      <x:c r="R193" s="64"/>
      <x:c r="S193" s="64"/>
      <x:c r="T193" s="64"/>
      <x:c r="U193" s="64"/>
      <x:c r="V193" s="64"/>
      <x:c r="W193" s="64"/>
      <x:c r="X193" s="64"/>
      <x:c r="Y193" s="64"/>
      <x:c r="Z193" s="64"/>
      <x:c r="AA193" s="64"/>
      <x:c r="AB193" s="64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19"/>
      <x:c r="L194" s="19"/>
      <x:c r="M194" s="19"/>
      <x:c r="N194" s="64"/>
      <x:c r="O194" s="64"/>
      <x:c r="P194" s="64"/>
      <x:c r="Q194" s="64"/>
      <x:c r="R194" s="64"/>
      <x:c r="S194" s="64"/>
      <x:c r="T194" s="64"/>
      <x:c r="U194" s="64"/>
      <x:c r="V194" s="64"/>
      <x:c r="W194" s="64"/>
      <x:c r="X194" s="64"/>
      <x:c r="Y194" s="64"/>
      <x:c r="Z194" s="64"/>
      <x:c r="AA194" s="64"/>
      <x:c r="AB194" s="64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19"/>
      <x:c r="L195" s="19"/>
      <x:c r="M195" s="19"/>
      <x:c r="N195" s="64"/>
      <x:c r="O195" s="64"/>
      <x:c r="P195" s="64"/>
      <x:c r="Q195" s="64"/>
      <x:c r="R195" s="64"/>
      <x:c r="S195" s="64"/>
      <x:c r="T195" s="64"/>
      <x:c r="U195" s="64"/>
      <x:c r="V195" s="64"/>
      <x:c r="W195" s="64"/>
      <x:c r="X195" s="64"/>
      <x:c r="Y195" s="64"/>
      <x:c r="Z195" s="64"/>
      <x:c r="AA195" s="64"/>
      <x:c r="AB195" s="64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19"/>
      <x:c r="L196" s="19"/>
      <x:c r="M196" s="19"/>
      <x:c r="N196" s="64"/>
      <x:c r="O196" s="64"/>
      <x:c r="P196" s="64"/>
      <x:c r="Q196" s="64"/>
      <x:c r="R196" s="64"/>
      <x:c r="S196" s="64"/>
      <x:c r="T196" s="64"/>
      <x:c r="U196" s="64"/>
      <x:c r="V196" s="64"/>
      <x:c r="W196" s="64"/>
      <x:c r="X196" s="64"/>
      <x:c r="Y196" s="64"/>
      <x:c r="Z196" s="64"/>
      <x:c r="AA196" s="64"/>
      <x:c r="AB196" s="64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19"/>
      <x:c r="L197" s="19"/>
      <x:c r="M197" s="19"/>
      <x:c r="N197" s="64"/>
      <x:c r="O197" s="64"/>
      <x:c r="P197" s="64"/>
      <x:c r="Q197" s="64"/>
      <x:c r="R197" s="64"/>
      <x:c r="S197" s="64"/>
      <x:c r="T197" s="64"/>
      <x:c r="U197" s="64"/>
      <x:c r="V197" s="64"/>
      <x:c r="W197" s="64"/>
      <x:c r="X197" s="64"/>
      <x:c r="Y197" s="64"/>
      <x:c r="Z197" s="64"/>
      <x:c r="AA197" s="64"/>
      <x:c r="AB197" s="64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19"/>
      <x:c r="L198" s="19"/>
      <x:c r="M198" s="19"/>
      <x:c r="N198" s="64"/>
      <x:c r="O198" s="64"/>
      <x:c r="P198" s="64"/>
      <x:c r="Q198" s="64"/>
      <x:c r="R198" s="64"/>
      <x:c r="S198" s="64"/>
      <x:c r="T198" s="64"/>
      <x:c r="U198" s="64"/>
      <x:c r="V198" s="64"/>
      <x:c r="W198" s="64"/>
      <x:c r="X198" s="64"/>
      <x:c r="Y198" s="64"/>
      <x:c r="Z198" s="64"/>
      <x:c r="AA198" s="64"/>
      <x:c r="AB198" s="64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19"/>
      <x:c r="L199" s="19"/>
      <x:c r="M199" s="19"/>
      <x:c r="N199" s="64"/>
      <x:c r="O199" s="64"/>
      <x:c r="P199" s="64"/>
      <x:c r="Q199" s="64"/>
      <x:c r="R199" s="64"/>
      <x:c r="S199" s="64"/>
      <x:c r="T199" s="64"/>
      <x:c r="U199" s="64"/>
      <x:c r="V199" s="64"/>
      <x:c r="W199" s="64"/>
      <x:c r="X199" s="64"/>
      <x:c r="Y199" s="64"/>
      <x:c r="Z199" s="64"/>
      <x:c r="AA199" s="64"/>
      <x:c r="AB199" s="64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19"/>
      <x:c r="L200" s="19"/>
      <x:c r="M200" s="19"/>
      <x:c r="N200" s="64"/>
      <x:c r="O200" s="64"/>
      <x:c r="P200" s="64"/>
      <x:c r="Q200" s="64"/>
      <x:c r="R200" s="64"/>
      <x:c r="S200" s="64"/>
      <x:c r="T200" s="64"/>
      <x:c r="U200" s="64"/>
      <x:c r="V200" s="64"/>
      <x:c r="W200" s="64"/>
      <x:c r="X200" s="64"/>
      <x:c r="Y200" s="64"/>
      <x:c r="Z200" s="64"/>
      <x:c r="AA200" s="64"/>
      <x:c r="AB200" s="64"/>
    </x:row>
  </x:sheetData>
  <x:pageMargins left="0.7" right="0.7" top="0.75" bottom="0.75" header="0.3" footer="0.3"/>
  <x:drawing xmlns:r="http://schemas.openxmlformats.org/officeDocument/2006/relationships" r:id="Re6748366e12448d4"/>
  <x:tableParts count="1">
    <x:tablePart xmlns:r="http://schemas.openxmlformats.org/officeDocument/2006/relationships" r:id="Rebf3d8b385624e70"/>
  </x:tableParts>
</x:worksheet>
</file>

<file path=xl/worksheets/sheet10.xml><?xml version="1.0" encoding="utf-8"?>
<x:worksheet xmlns:x="http://schemas.openxmlformats.org/spreadsheetml/2006/main">
  <x:sheetPr>
    <x:tabColor rgb="FF315A7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8" hidden="0" customWidth="1"/>
    <x:col min="2" max="2" width="38" hidden="0" customWidth="1"/>
    <x:col min="3" max="3" width="12" hidden="0" customWidth="1"/>
    <x:col min="4" max="4" width="14" hidden="0" customWidth="1"/>
    <x:col min="5" max="5" width="13" hidden="0" customWidth="1"/>
    <x:col min="6" max="6" width="20" hidden="0" customWidth="1"/>
    <x:col min="7" max="7" width="14" hidden="0" customWidth="1"/>
    <x:col min="8" max="8" width="20" hidden="0" customWidth="1"/>
    <x:col min="9" max="9" width="10" hidden="0" customWidth="1"/>
    <x:col min="10" max="10" width="20" hidden="0" customWidth="1"/>
    <x:col min="11" max="11" width="22" hidden="0" customWidth="1"/>
    <x:col min="12" max="12" width="34" hidden="0" customWidth="1"/>
    <x:col min="13" max="13" width="55" hidden="0" customWidth="1"/>
  </x:cols>
  <x:sheetData>
    <x:row r="1">
      <x:c r="A1" s="19"/>
      <x:c r="B1" s="19"/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19"/>
      <x:c r="N1" s="64"/>
      <x:c r="O1" s="64"/>
      <x:c r="P1" s="64"/>
      <x:c r="Q1" s="64"/>
      <x:c r="R1" s="64"/>
      <x:c r="S1" s="64"/>
      <x:c r="T1" s="64"/>
      <x:c r="U1" s="64"/>
      <x:c r="V1" s="64"/>
      <x:c r="W1" s="64"/>
      <x:c r="X1" s="64"/>
      <x:c r="Y1" s="64"/>
      <x:c r="Z1" s="64"/>
      <x:c r="AA1" s="64"/>
      <x:c r="AB1" s="64"/>
    </x:row>
    <x:row r="2">
      <x:c r="A2" s="65" t="str">
        <x:v>Motorcycle Fork Fluids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64"/>
      <x:c r="O2" s="64"/>
      <x:c r="P2" s="64"/>
      <x:c r="Q2" s="64"/>
      <x:c r="R2" s="64"/>
      <x:c r="S2" s="64"/>
      <x:c r="T2" s="64"/>
      <x:c r="U2" s="64"/>
      <x:c r="V2" s="64"/>
      <x:c r="W2" s="64"/>
      <x:c r="X2" s="64"/>
      <x:c r="Y2" s="64"/>
      <x:c r="Z2" s="64"/>
      <x:c r="AA2" s="64"/>
      <x:c r="AB2" s="64"/>
    </x:row>
    <x:row r="3">
      <x:c r="A3" s="66" t="str">
        <x:v>Fork-specific and dual-use suspension fluids, ordered by cSt @ 40 °C where published.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  <x:c r="N3" s="64"/>
      <x:c r="O3" s="64"/>
      <x:c r="P3" s="64"/>
      <x:c r="Q3" s="64"/>
      <x:c r="R3" s="64"/>
      <x:c r="S3" s="64"/>
      <x:c r="T3" s="64"/>
      <x:c r="U3" s="64"/>
      <x:c r="V3" s="64"/>
      <x:c r="W3" s="64"/>
      <x:c r="X3" s="64"/>
      <x:c r="Y3" s="64"/>
      <x:c r="Z3" s="64"/>
      <x:c r="AA3" s="64"/>
      <x:c r="AB3" s="64"/>
    </x:row>
    <x:row r="4" ht="3" customHeight="1">
      <x:c r="A4" s="67"/>
      <x:c r="B4" s="67"/>
      <x:c r="C4" s="67"/>
      <x:c r="D4" s="67"/>
      <x:c r="E4" s="67"/>
      <x:c r="F4" s="67"/>
      <x:c r="G4" s="67"/>
      <x:c r="H4" s="67"/>
      <x:c r="I4" s="67"/>
      <x:c r="J4" s="67"/>
      <x:c r="K4" s="67"/>
      <x:c r="L4" s="67"/>
      <x:c r="M4" s="67"/>
      <x:c r="N4" s="64"/>
      <x:c r="O4" s="64"/>
      <x:c r="P4" s="64"/>
      <x:c r="Q4" s="64"/>
      <x:c r="R4" s="64"/>
      <x:c r="S4" s="64"/>
      <x:c r="T4" s="64"/>
      <x:c r="U4" s="64"/>
      <x:c r="V4" s="64"/>
      <x:c r="W4" s="64"/>
      <x:c r="X4" s="64"/>
      <x:c r="Y4" s="64"/>
      <x:c r="Z4" s="64"/>
      <x:c r="AA4" s="64"/>
      <x:c r="AB4" s="64"/>
    </x:row>
    <x:row r="5">
      <x:c r="A5" s="85" t="str">
        <x:v>Product-identity rows without public viscometrics are retained at the end.</x:v>
      </x:c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64"/>
      <x:c r="O5" s="64"/>
      <x:c r="P5" s="64"/>
      <x:c r="Q5" s="64"/>
      <x:c r="R5" s="64"/>
      <x:c r="S5" s="64"/>
      <x:c r="T5" s="64"/>
      <x:c r="U5" s="64"/>
      <x:c r="V5" s="64"/>
      <x:c r="W5" s="64"/>
      <x:c r="X5" s="64"/>
      <x:c r="Y5" s="64"/>
      <x:c r="Z5" s="64"/>
      <x:c r="AA5" s="64"/>
      <x:c r="AB5" s="64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64"/>
      <x:c r="O6" s="64"/>
      <x:c r="P6" s="64"/>
      <x:c r="Q6" s="64"/>
      <x:c r="R6" s="64"/>
      <x:c r="S6" s="64"/>
      <x:c r="T6" s="64"/>
      <x:c r="U6" s="64"/>
      <x:c r="V6" s="64"/>
      <x:c r="W6" s="64"/>
      <x:c r="X6" s="64"/>
      <x:c r="Y6" s="64"/>
      <x:c r="Z6" s="64"/>
      <x:c r="AA6" s="64"/>
      <x:c r="AB6" s="64"/>
    </x:row>
    <x:row r="7" ht="34" customHeight="1">
      <x:c r="A7" s="16" t="str">
        <x:v>Rank</x:v>
      </x:c>
      <x:c r="B7" s="17" t="str">
        <x:v>Fluid</x:v>
      </x:c>
      <x:c r="C7" s="17" t="str">
        <x:v>Application</x:v>
      </x:c>
      <x:c r="D7" s="17" t="str">
        <x:v>Advertised grade</x:v>
      </x:c>
      <x:c r="E7" s="17" t="str">
        <x:v>cSt @ 40 °C</x:v>
      </x:c>
      <x:c r="F7" s="17" t="str">
        <x:v>cSt 40 status</x:v>
      </x:c>
      <x:c r="G7" s="17" t="str">
        <x:v>cSt @ 100 °C</x:v>
      </x:c>
      <x:c r="H7" s="17" t="str">
        <x:v>cSt 100 status</x:v>
      </x:c>
      <x:c r="I7" s="17" t="str">
        <x:v>VI</x:v>
      </x:c>
      <x:c r="J7" s="17" t="str">
        <x:v>VI status</x:v>
      </x:c>
      <x:c r="K7" s="17" t="str">
        <x:v>Base oil</x:v>
      </x:c>
      <x:c r="L7" s="17" t="str">
        <x:v>Data status</x:v>
      </x:c>
      <x:c r="M7" s="18" t="str">
        <x:v>Manufacturer source URL</x:v>
      </x:c>
      <x:c r="N7" s="64"/>
      <x:c r="O7" s="64"/>
      <x:c r="P7" s="64"/>
      <x:c r="Q7" s="64"/>
      <x:c r="R7" s="64"/>
      <x:c r="S7" s="64"/>
      <x:c r="T7" s="64"/>
      <x:c r="U7" s="64"/>
      <x:c r="V7" s="64"/>
      <x:c r="W7" s="64"/>
      <x:c r="X7" s="64"/>
      <x:c r="Y7" s="64"/>
      <x:c r="Z7" s="64"/>
      <x:c r="AA7" s="64"/>
      <x:c r="AB7" s="64"/>
    </x:row>
    <x:row r="8" ht="19" customHeight="1">
      <x:c r="A8" s="20" t="n">
        <x:v>1</x:v>
      </x:c>
      <x:c r="B8" s="20" t="str">
        <x:v>Red Line — LikeWater Suspension Fluid</x:v>
      </x:c>
      <x:c r="C8" s="20" t="str">
        <x:v>Both</x:v>
      </x:c>
      <x:c r="D8" s="20" t="str">
        <x:v>LikeWater</x:v>
      </x:c>
      <x:c r="E8" s="22" t="n">
        <x:v>4</x:v>
      </x:c>
      <x:c r="F8" s="20" t="str">
        <x:v>Published measured</x:v>
      </x:c>
      <x:c r="G8" s="22" t="n">
        <x:v>2.34</x:v>
      </x:c>
      <x:c r="H8" s="20" t="str">
        <x:v>Published measured</x:v>
      </x:c>
      <x:c r="I8" s="24" t="n">
        <x:v>800</x:v>
      </x:c>
      <x:c r="J8" s="20" t="str">
        <x:v>Published</x:v>
      </x:c>
      <x:c r="K8" s="20" t="str">
        <x:v>Synthetic</x:v>
      </x:c>
      <x:c r="L8" s="20" t="str">
        <x:v>Manufacturer-published viscometrics</x:v>
      </x:c>
      <x:c r="M8" s="20" t="str">
        <x:v>https://www.redlineoil.com/likewater-suspension-fluid</x:v>
      </x:c>
      <x:c r="N8" s="64"/>
      <x:c r="O8" s="64"/>
      <x:c r="P8" s="64"/>
      <x:c r="Q8" s="64"/>
      <x:c r="R8" s="64"/>
      <x:c r="S8" s="64"/>
      <x:c r="T8" s="64"/>
      <x:c r="U8" s="64"/>
      <x:c r="V8" s="64"/>
      <x:c r="W8" s="64"/>
      <x:c r="X8" s="64"/>
      <x:c r="Y8" s="64"/>
      <x:c r="Z8" s="64"/>
      <x:c r="AA8" s="64"/>
      <x:c r="AB8" s="64"/>
    </x:row>
    <x:row r="9" ht="19" customHeight="1">
      <x:c r="A9" s="21" t="n">
        <x:v>2</x:v>
      </x:c>
      <x:c r="B9" s="21" t="str">
        <x:v>Putoline — HPX R 2.5W</x:v>
      </x:c>
      <x:c r="C9" s="21" t="str">
        <x:v>Fork</x:v>
      </x:c>
      <x:c r="D9" s="21" t="str">
        <x:v>2.5W</x:v>
      </x:c>
      <x:c r="E9" s="23" t="n">
        <x:v>6.76</x:v>
      </x:c>
      <x:c r="F9" s="21" t="str">
        <x:v>Published measured</x:v>
      </x:c>
      <x:c r="G9" s="23" t="n">
        <x:v>2.93</x:v>
      </x:c>
      <x:c r="H9" s="21" t="str">
        <x:v>Published measured</x:v>
      </x:c>
      <x:c r="I9" s="25" t="n">
        <x:v>425</x:v>
      </x:c>
      <x:c r="J9" s="21" t="str">
        <x:v>Published</x:v>
      </x:c>
      <x:c r="K9" s="21" t="str">
        <x:v>Synthetic</x:v>
      </x:c>
      <x:c r="L9" s="21" t="str">
        <x:v>Manufacturer-published viscometrics</x:v>
      </x:c>
      <x:c r="M9" s="21" t="str">
        <x:v>https://www.putoline.com/en/hpx-r-25w-12-x-1-l-bottle-522/</x:v>
      </x:c>
      <x:c r="N9" s="64"/>
      <x:c r="O9" s="64"/>
      <x:c r="P9" s="64"/>
      <x:c r="Q9" s="64"/>
      <x:c r="R9" s="64"/>
      <x:c r="S9" s="64"/>
      <x:c r="T9" s="64"/>
      <x:c r="U9" s="64"/>
      <x:c r="V9" s="64"/>
      <x:c r="W9" s="64"/>
      <x:c r="X9" s="64"/>
      <x:c r="Y9" s="64"/>
      <x:c r="Z9" s="64"/>
      <x:c r="AA9" s="64"/>
      <x:c r="AB9" s="64"/>
    </x:row>
    <x:row r="10" ht="19" customHeight="1">
      <x:c r="A10" s="21" t="n">
        <x:v>3</x:v>
      </x:c>
      <x:c r="B10" s="21" t="str">
        <x:v>Red Line — ExtraLight 2.5WT Suspension Fluid</x:v>
      </x:c>
      <x:c r="C10" s="21" t="str">
        <x:v>Both</x:v>
      </x:c>
      <x:c r="D10" s="21" t="str">
        <x:v>2.5WT</x:v>
      </x:c>
      <x:c r="E10" s="23" t="n">
        <x:v>8</x:v>
      </x:c>
      <x:c r="F10" s="21" t="str">
        <x:v>Published measured</x:v>
      </x:c>
      <x:c r="G10" s="23" t="n">
        <x:v>4.1</x:v>
      </x:c>
      <x:c r="H10" s="21" t="str">
        <x:v>Published measured</x:v>
      </x:c>
      <x:c r="I10" s="25" t="n">
        <x:v>600</x:v>
      </x:c>
      <x:c r="J10" s="21" t="str">
        <x:v>Published</x:v>
      </x:c>
      <x:c r="K10" s="21" t="str">
        <x:v>Synthetic</x:v>
      </x:c>
      <x:c r="L10" s="21" t="str">
        <x:v>Manufacturer-published viscometrics</x:v>
      </x:c>
      <x:c r="M10" s="21" t="str">
        <x:v>https://www.redlineoil.com/extralight-25wt-suspension-fluid</x:v>
      </x:c>
      <x:c r="N10" s="64"/>
      <x:c r="O10" s="64"/>
      <x:c r="P10" s="64"/>
      <x:c r="Q10" s="64"/>
      <x:c r="R10" s="64"/>
      <x:c r="S10" s="64"/>
      <x:c r="T10" s="64"/>
      <x:c r="U10" s="64"/>
      <x:c r="V10" s="64"/>
      <x:c r="W10" s="64"/>
      <x:c r="X10" s="64"/>
      <x:c r="Y10" s="64"/>
      <x:c r="Z10" s="64"/>
      <x:c r="AA10" s="64"/>
      <x:c r="AB10" s="64"/>
    </x:row>
    <x:row r="11" ht="19" customHeight="1">
      <x:c r="A11" s="21" t="n">
        <x:v>4</x:v>
      </x:c>
      <x:c r="B11" s="21" t="str">
        <x:v>Motorex — Racing Fork Oil 2.5W</x:v>
      </x:c>
      <x:c r="C11" s="21" t="str">
        <x:v>Fork</x:v>
      </x:c>
      <x:c r="D11" s="21" t="str">
        <x:v>2.5W</x:v>
      </x:c>
      <x:c r="E11" s="23" t="n">
        <x:v>14.5</x:v>
      </x:c>
      <x:c r="F11" s="21" t="str">
        <x:v>Published measured</x:v>
      </x:c>
      <x:c r="G11" s="23" t="n">
        <x:v>4.5</x:v>
      </x:c>
      <x:c r="H11" s="21" t="str">
        <x:v>Published measured</x:v>
      </x:c>
      <x:c r="I11" s="25"/>
      <x:c r="J11" s="21" t="str">
        <x:v>Published as &gt;250</x:v>
      </x:c>
      <x:c r="K11" s="21" t="str">
        <x:v>Not stated</x:v>
      </x:c>
      <x:c r="L11" s="21" t="str">
        <x:v>Manufacturer-published cSt; VI reported as &gt;250</x:v>
      </x:c>
      <x:c r="M11" s="21" t="str">
        <x:v>https://motorex.com/Pdf/TI/Motorex/Gabel-Daempferoel/RACING-FORK-OIL-25W/RACING-FORK-OIL-25W_1016807_EN_20260120-102152.pdf</x:v>
      </x:c>
      <x:c r="N11" s="64"/>
      <x:c r="O11" s="64"/>
      <x:c r="P11" s="64"/>
      <x:c r="Q11" s="64"/>
      <x:c r="R11" s="64"/>
      <x:c r="S11" s="64"/>
      <x:c r="T11" s="64"/>
      <x:c r="U11" s="64"/>
      <x:c r="V11" s="64"/>
      <x:c r="W11" s="64"/>
      <x:c r="X11" s="64"/>
      <x:c r="Y11" s="64"/>
      <x:c r="Z11" s="64"/>
      <x:c r="AA11" s="64"/>
      <x:c r="AB11" s="64"/>
    </x:row>
    <x:row r="12" ht="19" customHeight="1">
      <x:c r="A12" s="21" t="n">
        <x:v>5</x:v>
      </x:c>
      <x:c r="B12" s="21" t="str">
        <x:v>Castrol — Fork Oil 5W</x:v>
      </x:c>
      <x:c r="C12" s="21" t="str">
        <x:v>Fork</x:v>
      </x:c>
      <x:c r="D12" s="21" t="str">
        <x:v>5W</x:v>
      </x:c>
      <x:c r="E12" s="23" t="n">
        <x:v>15</x:v>
      </x:c>
      <x:c r="F12" s="21" t="str">
        <x:v>Published measured</x:v>
      </x:c>
      <x:c r="G12" s="23" t="n">
        <x:v>3.74</x:v>
      </x:c>
      <x:c r="H12" s="21" t="str">
        <x:v>Published measured</x:v>
      </x:c>
      <x:c r="I12" s="25" t="n">
        <x:v>150</x:v>
      </x:c>
      <x:c r="J12" s="21" t="str">
        <x:v>Published minimum</x:v>
      </x:c>
      <x:c r="K12" s="21" t="str">
        <x:v>Mineral</x:v>
      </x:c>
      <x:c r="L12" s="21" t="str">
        <x:v>Manufacturer-published viscometrics</x:v>
      </x:c>
      <x:c r="M12" s="21" t="str">
        <x:v>https://msdspds.castrol.com/bpglis/FusionPDS.nsf/Files/217C940308AA30EE80257D1400831D07/%24File/FORK%20OILS%20_2013_10.pdf</x:v>
      </x:c>
      <x:c r="N12" s="64"/>
      <x:c r="O12" s="64"/>
      <x:c r="P12" s="64"/>
      <x:c r="Q12" s="64"/>
      <x:c r="R12" s="64"/>
      <x:c r="S12" s="64"/>
      <x:c r="T12" s="64"/>
      <x:c r="U12" s="64"/>
      <x:c r="V12" s="64"/>
      <x:c r="W12" s="64"/>
      <x:c r="X12" s="64"/>
      <x:c r="Y12" s="64"/>
      <x:c r="Z12" s="64"/>
      <x:c r="AA12" s="64"/>
      <x:c r="AB12" s="64"/>
    </x:row>
    <x:row r="13" ht="19" customHeight="1">
      <x:c r="A13" s="21" t="n">
        <x:v>6</x:v>
      </x:c>
      <x:c r="B13" s="21" t="str">
        <x:v>Fuchs Silkolene — RSF 2.5</x:v>
      </x:c>
      <x:c r="C13" s="21" t="str">
        <x:v>Both</x:v>
      </x:c>
      <x:c r="D13" s="21" t="str">
        <x:v>2.5</x:v>
      </x:c>
      <x:c r="E13" s="23" t="n">
        <x:v>15</x:v>
      </x:c>
      <x:c r="F13" s="21" t="str">
        <x:v>ISO VG nominal; not an exact measured cSt value</x:v>
      </x:c>
      <x:c r="G13" s="23"/>
      <x:c r="H13" s="21" t="str">
        <x:v>Unavailable</x:v>
      </x:c>
      <x:c r="I13" s="25"/>
      <x:c r="J13" s="21" t="str">
        <x:v>Unavailable</x:v>
      </x:c>
      <x:c r="K13" s="21" t="str">
        <x:v>Fully synthetic</x:v>
      </x:c>
      <x:c r="L13" s="21" t="str">
        <x:v>Manufacturer catalog nominal ISO VG only</x:v>
      </x:c>
      <x:c r="M13" s="21" t="str">
        <x:v>https://www.fuchs.com/si/sl/izdelki/sredisce-za-prenos/pdf-pregledovalnik/pdf-viewer/252569-SILKOLENE-produktni-program-2024/</x:v>
      </x:c>
      <x:c r="N13" s="64"/>
      <x:c r="O13" s="64"/>
      <x:c r="P13" s="64"/>
      <x:c r="Q13" s="64"/>
      <x:c r="R13" s="64"/>
      <x:c r="S13" s="64"/>
      <x:c r="T13" s="64"/>
      <x:c r="U13" s="64"/>
      <x:c r="V13" s="64"/>
      <x:c r="W13" s="64"/>
      <x:c r="X13" s="64"/>
      <x:c r="Y13" s="64"/>
      <x:c r="Z13" s="64"/>
      <x:c r="AA13" s="64"/>
      <x:c r="AB13" s="64"/>
    </x:row>
    <x:row r="14" ht="19" customHeight="1">
      <x:c r="A14" s="21" t="n">
        <x:v>7</x:v>
      </x:c>
      <x:c r="B14" s="21" t="str">
        <x:v>Motul — Fork Oil Factory Line 2.5W</x:v>
      </x:c>
      <x:c r="C14" s="21" t="str">
        <x:v>Fork</x:v>
      </x:c>
      <x:c r="D14" s="21" t="str">
        <x:v>2.5W</x:v>
      </x:c>
      <x:c r="E14" s="23" t="n">
        <x:v>15</x:v>
      </x:c>
      <x:c r="F14" s="21" t="str">
        <x:v>Published measured</x:v>
      </x:c>
      <x:c r="G14" s="23" t="n">
        <x:v>3.5</x:v>
      </x:c>
      <x:c r="H14" s="21" t="str">
        <x:v>Published measured</x:v>
      </x:c>
      <x:c r="I14" s="25" t="n">
        <x:v>112</x:v>
      </x:c>
      <x:c r="J14" s="21" t="str">
        <x:v>Published</x:v>
      </x:c>
      <x:c r="K14" s="21" t="str">
        <x:v>100% synthetic</x:v>
      </x:c>
      <x:c r="L14" s="21" t="str">
        <x:v>Manufacturer-published viscometrics</x:v>
      </x:c>
      <x:c r="M14" s="21" t="str">
        <x:v>https://azupim01.motul.com/media/motulData/DO/base/Fork%20Oil%20Factory%20Line%20%28GB%29.pdf</x:v>
      </x:c>
      <x:c r="N14" s="64"/>
      <x:c r="O14" s="64"/>
      <x:c r="P14" s="64"/>
      <x:c r="Q14" s="64"/>
      <x:c r="R14" s="64"/>
      <x:c r="S14" s="64"/>
      <x:c r="T14" s="64"/>
      <x:c r="U14" s="64"/>
      <x:c r="V14" s="64"/>
      <x:c r="W14" s="64"/>
      <x:c r="X14" s="64"/>
      <x:c r="Y14" s="64"/>
      <x:c r="Z14" s="64"/>
      <x:c r="AA14" s="64"/>
      <x:c r="AB14" s="64"/>
    </x:row>
    <x:row r="15" ht="19" customHeight="1">
      <x:c r="A15" s="21" t="n">
        <x:v>8</x:v>
      </x:c>
      <x:c r="B15" s="21" t="str">
        <x:v>Putoline — Light Fork</x:v>
      </x:c>
      <x:c r="C15" s="21" t="str">
        <x:v>Fork</x:v>
      </x:c>
      <x:c r="D15" s="21" t="str">
        <x:v>SAE 5</x:v>
      </x:c>
      <x:c r="E15" s="23" t="n">
        <x:v>15</x:v>
      </x:c>
      <x:c r="F15" s="21" t="str">
        <x:v>Published measured</x:v>
      </x:c>
      <x:c r="G15" s="23" t="n">
        <x:v>3.4</x:v>
      </x:c>
      <x:c r="H15" s="21" t="str">
        <x:v>Published measured</x:v>
      </x:c>
      <x:c r="I15" s="25" t="n">
        <x:v>101</x:v>
      </x:c>
      <x:c r="J15" s="21" t="str">
        <x:v>Published</x:v>
      </x:c>
      <x:c r="K15" s="21" t="str">
        <x:v>Mineral</x:v>
      </x:c>
      <x:c r="L15" s="21" t="str">
        <x:v>Manufacturer-published viscometrics</x:v>
      </x:c>
      <x:c r="M15" s="21" t="str">
        <x:v>https://www.putoline.com/en/light-fork-12-x-500-ml-bottle-800/</x:v>
      </x:c>
      <x:c r="N15" s="64"/>
      <x:c r="O15" s="64"/>
      <x:c r="P15" s="64"/>
      <x:c r="Q15" s="64"/>
      <x:c r="R15" s="64"/>
      <x:c r="S15" s="64"/>
      <x:c r="T15" s="64"/>
      <x:c r="U15" s="64"/>
      <x:c r="V15" s="64"/>
      <x:c r="W15" s="64"/>
      <x:c r="X15" s="64"/>
      <x:c r="Y15" s="64"/>
      <x:c r="Z15" s="64"/>
      <x:c r="AA15" s="64"/>
      <x:c r="AB15" s="64"/>
    </x:row>
    <x:row r="16" ht="19" customHeight="1">
      <x:c r="A16" s="21" t="n">
        <x:v>9</x:v>
      </x:c>
      <x:c r="B16" s="21" t="str">
        <x:v>AMSOIL — Shock Therapy Suspension Fluid #5 Light</x:v>
      </x:c>
      <x:c r="C16" s="21" t="str">
        <x:v>Both</x:v>
      </x:c>
      <x:c r="D16" s="21" t="str">
        <x:v>#5 Light</x:v>
      </x:c>
      <x:c r="E16" s="23" t="n">
        <x:v>15.9</x:v>
      </x:c>
      <x:c r="F16" s="21" t="str">
        <x:v>Published measured</x:v>
      </x:c>
      <x:c r="G16" s="23" t="n">
        <x:v>4.4</x:v>
      </x:c>
      <x:c r="H16" s="21" t="str">
        <x:v>Published measured</x:v>
      </x:c>
      <x:c r="I16" s="25" t="n">
        <x:v>209</x:v>
      </x:c>
      <x:c r="J16" s="21" t="str">
        <x:v>Published</x:v>
      </x:c>
      <x:c r="K16" s="21" t="str">
        <x:v>Synthetic</x:v>
      </x:c>
      <x:c r="L16" s="21" t="str">
        <x:v>Manufacturer-published viscometrics</x:v>
      </x:c>
      <x:c r="M16" s="21" t="str">
        <x:v>https://www.amsoil.com/lit/databulletins/g1663.pdf</x:v>
      </x:c>
      <x:c r="N16" s="64"/>
      <x:c r="O16" s="64"/>
      <x:c r="P16" s="64"/>
      <x:c r="Q16" s="64"/>
      <x:c r="R16" s="64"/>
      <x:c r="S16" s="64"/>
      <x:c r="T16" s="64"/>
      <x:c r="U16" s="64"/>
      <x:c r="V16" s="64"/>
      <x:c r="W16" s="64"/>
      <x:c r="X16" s="64"/>
      <x:c r="Y16" s="64"/>
      <x:c r="Z16" s="64"/>
      <x:c r="AA16" s="64"/>
      <x:c r="AB16" s="64"/>
    </x:row>
    <x:row r="17" ht="19" customHeight="1">
      <x:c r="A17" s="21" t="n">
        <x:v>10</x:v>
      </x:c>
      <x:c r="B17" s="21" t="str">
        <x:v>Motorex — Racing Fork Oil 4W</x:v>
      </x:c>
      <x:c r="C17" s="21" t="str">
        <x:v>Fork</x:v>
      </x:c>
      <x:c r="D17" s="21" t="str">
        <x:v>4W</x:v>
      </x:c>
      <x:c r="E17" s="23" t="n">
        <x:v>16</x:v>
      </x:c>
      <x:c r="F17" s="21" t="str">
        <x:v>Published measured</x:v>
      </x:c>
      <x:c r="G17" s="23" t="n">
        <x:v>5</x:v>
      </x:c>
      <x:c r="H17" s="21" t="str">
        <x:v>Published measured</x:v>
      </x:c>
      <x:c r="I17" s="25"/>
      <x:c r="J17" s="21" t="str">
        <x:v>Published as &gt;250</x:v>
      </x:c>
      <x:c r="K17" s="21" t="str">
        <x:v>Not stated</x:v>
      </x:c>
      <x:c r="L17" s="21" t="str">
        <x:v>Manufacturer-published cSt; VI reported as &gt;250</x:v>
      </x:c>
      <x:c r="M17" s="21" t="str">
        <x:v>https://motorex.com/Pdf/TI/Motorex/Gabel-Daempferoel/RACING-FORK-OIL-4W/RACING-FORK-OIL-4W_1016808_EN_20260116-110145.pdf</x:v>
      </x:c>
      <x:c r="N17" s="64"/>
      <x:c r="O17" s="64"/>
      <x:c r="P17" s="64"/>
      <x:c r="Q17" s="64"/>
      <x:c r="R17" s="64"/>
      <x:c r="S17" s="64"/>
      <x:c r="T17" s="64"/>
      <x:c r="U17" s="64"/>
      <x:c r="V17" s="64"/>
      <x:c r="W17" s="64"/>
      <x:c r="X17" s="64"/>
      <x:c r="Y17" s="64"/>
      <x:c r="Z17" s="64"/>
      <x:c r="AA17" s="64"/>
      <x:c r="AB17" s="64"/>
    </x:row>
    <x:row r="18" ht="19" customHeight="1">
      <x:c r="A18" s="21" t="n">
        <x:v>11</x:v>
      </x:c>
      <x:c r="B18" s="21" t="str">
        <x:v>Red Line — LightWeight 5WT Suspension Fluid</x:v>
      </x:c>
      <x:c r="C18" s="21" t="str">
        <x:v>Both</x:v>
      </x:c>
      <x:c r="D18" s="21" t="str">
        <x:v>5WT</x:v>
      </x:c>
      <x:c r="E18" s="23" t="n">
        <x:v>16</x:v>
      </x:c>
      <x:c r="F18" s="21" t="str">
        <x:v>Published measured</x:v>
      </x:c>
      <x:c r="G18" s="23" t="n">
        <x:v>8</x:v>
      </x:c>
      <x:c r="H18" s="21" t="str">
        <x:v>Published measured</x:v>
      </x:c>
      <x:c r="I18" s="25" t="n">
        <x:v>560</x:v>
      </x:c>
      <x:c r="J18" s="21" t="str">
        <x:v>Published</x:v>
      </x:c>
      <x:c r="K18" s="21" t="str">
        <x:v>Synthetic</x:v>
      </x:c>
      <x:c r="L18" s="21" t="str">
        <x:v>Manufacturer-published viscometrics</x:v>
      </x:c>
      <x:c r="M18" s="21" t="str">
        <x:v>https://www.redlineoil.com/lightweight-5wt-suspension-fluid</x:v>
      </x:c>
      <x:c r="N18" s="64"/>
      <x:c r="O18" s="64"/>
      <x:c r="P18" s="64"/>
      <x:c r="Q18" s="64"/>
      <x:c r="R18" s="64"/>
      <x:c r="S18" s="64"/>
      <x:c r="T18" s="64"/>
      <x:c r="U18" s="64"/>
      <x:c r="V18" s="64"/>
      <x:c r="W18" s="64"/>
      <x:c r="X18" s="64"/>
      <x:c r="Y18" s="64"/>
      <x:c r="Z18" s="64"/>
      <x:c r="AA18" s="64"/>
      <x:c r="AB18" s="64"/>
    </x:row>
    <x:row r="19" ht="19" customHeight="1">
      <x:c r="A19" s="21" t="n">
        <x:v>12</x:v>
      </x:c>
      <x:c r="B19" s="21" t="str">
        <x:v>Torco — RFF Racing Fork Fluid 5</x:v>
      </x:c>
      <x:c r="C19" s="21" t="str">
        <x:v>Fork</x:v>
      </x:c>
      <x:c r="D19" s="21" t="str">
        <x:v>5</x:v>
      </x:c>
      <x:c r="E19" s="23" t="n">
        <x:v>16</x:v>
      </x:c>
      <x:c r="F19" s="21" t="str">
        <x:v>Published measured</x:v>
      </x:c>
      <x:c r="G19" s="23" t="n">
        <x:v>5.05</x:v>
      </x:c>
      <x:c r="H19" s="21" t="str">
        <x:v>Published measured</x:v>
      </x:c>
      <x:c r="I19" s="25" t="n">
        <x:v>285</x:v>
      </x:c>
      <x:c r="J19" s="21" t="str">
        <x:v>Published</x:v>
      </x:c>
      <x:c r="K19" s="21" t="str">
        <x:v>Synthetic blend</x:v>
      </x:c>
      <x:c r="L19" s="21" t="str">
        <x:v>Manufacturer-published viscometrics</x:v>
      </x:c>
      <x:c r="M19" s="21" t="str">
        <x:v>https://cdn.shopify.com/s/files/1/0018/3671/2013/files/RFF_TDS_081120.pdf?v=1679586351</x:v>
      </x:c>
      <x:c r="N19" s="64"/>
      <x:c r="O19" s="64"/>
      <x:c r="P19" s="64"/>
      <x:c r="Q19" s="64"/>
      <x:c r="R19" s="64"/>
      <x:c r="S19" s="64"/>
      <x:c r="T19" s="64"/>
      <x:c r="U19" s="64"/>
      <x:c r="V19" s="64"/>
      <x:c r="W19" s="64"/>
      <x:c r="X19" s="64"/>
      <x:c r="Y19" s="64"/>
      <x:c r="Z19" s="64"/>
      <x:c r="AA19" s="64"/>
      <x:c r="AB19" s="64"/>
    </x:row>
    <x:row r="20" ht="19" customHeight="1">
      <x:c r="A20" s="21" t="n">
        <x:v>13</x:v>
      </x:c>
      <x:c r="B20" s="21" t="str">
        <x:v>Maxima — Racing Fork Fluid 5WT</x:v>
      </x:c>
      <x:c r="C20" s="21" t="str">
        <x:v>Fork</x:v>
      </x:c>
      <x:c r="D20" s="21" t="str">
        <x:v>5WT</x:v>
      </x:c>
      <x:c r="E20" s="23" t="n">
        <x:v>16.2</x:v>
      </x:c>
      <x:c r="F20" s="21" t="str">
        <x:v>Published measured</x:v>
      </x:c>
      <x:c r="G20" s="23" t="n">
        <x:v>4.4</x:v>
      </x:c>
      <x:c r="H20" s="21" t="str">
        <x:v>Published measured</x:v>
      </x:c>
      <x:c r="I20" s="25" t="n">
        <x:v>201</x:v>
      </x:c>
      <x:c r="J20" s="21" t="str">
        <x:v>Published</x:v>
      </x:c>
      <x:c r="K20" s="21" t="str">
        <x:v>Mineral</x:v>
      </x:c>
      <x:c r="L20" s="21" t="str">
        <x:v>Manufacturer TDS hosted by authorised distributor</x:v>
      </x:c>
      <x:c r="M20" s="21" t="str">
        <x:v>https://www.lustyindustries.com/documents/Tech%20Support/Maxima%20Tech%20Sheet/Racing%20Fork%20Fluid%20TDS.pdf?u=1ZBBAq</x:v>
      </x:c>
      <x:c r="N20" s="64"/>
      <x:c r="O20" s="64"/>
      <x:c r="P20" s="64"/>
      <x:c r="Q20" s="64"/>
      <x:c r="R20" s="64"/>
      <x:c r="S20" s="64"/>
      <x:c r="T20" s="64"/>
      <x:c r="U20" s="64"/>
      <x:c r="V20" s="64"/>
      <x:c r="W20" s="64"/>
      <x:c r="X20" s="64"/>
      <x:c r="Y20" s="64"/>
      <x:c r="Z20" s="64"/>
      <x:c r="AA20" s="64"/>
      <x:c r="AB20" s="64"/>
    </x:row>
    <x:row r="21" ht="19" customHeight="1">
      <x:c r="A21" s="21" t="n">
        <x:v>14</x:v>
      </x:c>
      <x:c r="B21" s="21" t="str">
        <x:v>Putoline — HPX R 4W</x:v>
      </x:c>
      <x:c r="C21" s="21" t="str">
        <x:v>Fork</x:v>
      </x:c>
      <x:c r="D21" s="21" t="str">
        <x:v>4W</x:v>
      </x:c>
      <x:c r="E21" s="23" t="n">
        <x:v>16.5</x:v>
      </x:c>
      <x:c r="F21" s="21" t="str">
        <x:v>Published measured</x:v>
      </x:c>
      <x:c r="G21" s="23" t="n">
        <x:v>4.27</x:v>
      </x:c>
      <x:c r="H21" s="21" t="str">
        <x:v>Published measured</x:v>
      </x:c>
      <x:c r="I21" s="25" t="n">
        <x:v>178</x:v>
      </x:c>
      <x:c r="J21" s="21" t="str">
        <x:v>Published</x:v>
      </x:c>
      <x:c r="K21" s="21" t="str">
        <x:v>Synthetic</x:v>
      </x:c>
      <x:c r="L21" s="21" t="str">
        <x:v>Manufacturer-published viscometrics</x:v>
      </x:c>
      <x:c r="M21" s="21" t="str">
        <x:v>https://www.putoline.com/en/hpx-r-4w-12-x-1-l-bottle-1003/</x:v>
      </x:c>
      <x:c r="N21" s="64"/>
      <x:c r="O21" s="64"/>
      <x:c r="P21" s="64"/>
      <x:c r="Q21" s="64"/>
      <x:c r="R21" s="64"/>
      <x:c r="S21" s="64"/>
      <x:c r="T21" s="64"/>
      <x:c r="U21" s="64"/>
      <x:c r="V21" s="64"/>
      <x:c r="W21" s="64"/>
      <x:c r="X21" s="64"/>
      <x:c r="Y21" s="64"/>
      <x:c r="Z21" s="64"/>
      <x:c r="AA21" s="64"/>
      <x:c r="AB21" s="64"/>
    </x:row>
    <x:row r="22" ht="19" customHeight="1">
      <x:c r="A22" s="21" t="n">
        <x:v>15</x:v>
      </x:c>
      <x:c r="B22" s="21" t="str">
        <x:v>Liqui Moly — Motorbike Fork Oil 5W Light</x:v>
      </x:c>
      <x:c r="C22" s="21" t="str">
        <x:v>Both</x:v>
      </x:c>
      <x:c r="D22" s="21" t="str">
        <x:v>5W</x:v>
      </x:c>
      <x:c r="E22" s="23" t="n">
        <x:v>18</x:v>
      </x:c>
      <x:c r="F22" s="21" t="str">
        <x:v>Published measured</x:v>
      </x:c>
      <x:c r="G22" s="23" t="n">
        <x:v>4.1</x:v>
      </x:c>
      <x:c r="H22" s="21" t="str">
        <x:v>Published measured</x:v>
      </x:c>
      <x:c r="I22" s="25" t="n">
        <x:v>131</x:v>
      </x:c>
      <x:c r="J22" s="21" t="str">
        <x:v>Published</x:v>
      </x:c>
      <x:c r="K22" s="21" t="str">
        <x:v>Full synthetic</x:v>
      </x:c>
      <x:c r="L22" s="21" t="str">
        <x:v>Manufacturer-published viscometrics</x:v>
      </x:c>
      <x:c r="M22" s="21" t="str">
        <x:v>https://www.liqui-moly.com/en/au/motorbike-fork-oil-5w-light-p000486.html</x:v>
      </x:c>
      <x:c r="N22" s="64"/>
      <x:c r="O22" s="64"/>
      <x:c r="P22" s="64"/>
      <x:c r="Q22" s="64"/>
      <x:c r="R22" s="64"/>
      <x:c r="S22" s="64"/>
      <x:c r="T22" s="64"/>
      <x:c r="U22" s="64"/>
      <x:c r="V22" s="64"/>
      <x:c r="W22" s="64"/>
      <x:c r="X22" s="64"/>
      <x:c r="Y22" s="64"/>
      <x:c r="Z22" s="64"/>
      <x:c r="AA22" s="64"/>
      <x:c r="AB22" s="64"/>
    </x:row>
    <x:row r="23" ht="19" customHeight="1">
      <x:c r="A23" s="21" t="n">
        <x:v>16</x:v>
      </x:c>
      <x:c r="B23" s="21" t="str">
        <x:v>Motul — Fork Oil Factory Line 5W</x:v>
      </x:c>
      <x:c r="C23" s="21" t="str">
        <x:v>Fork</x:v>
      </x:c>
      <x:c r="D23" s="21" t="str">
        <x:v>5W</x:v>
      </x:c>
      <x:c r="E23" s="23" t="n">
        <x:v>18</x:v>
      </x:c>
      <x:c r="F23" s="21" t="str">
        <x:v>Published measured</x:v>
      </x:c>
      <x:c r="G23" s="23" t="n">
        <x:v>4</x:v>
      </x:c>
      <x:c r="H23" s="21" t="str">
        <x:v>Published measured</x:v>
      </x:c>
      <x:c r="I23" s="25" t="n">
        <x:v>121</x:v>
      </x:c>
      <x:c r="J23" s="21" t="str">
        <x:v>Published</x:v>
      </x:c>
      <x:c r="K23" s="21" t="str">
        <x:v>100% synthetic</x:v>
      </x:c>
      <x:c r="L23" s="21" t="str">
        <x:v>Manufacturer-published viscometrics</x:v>
      </x:c>
      <x:c r="M23" s="21" t="str">
        <x:v>https://azupim01.motul.com/media/motulData/DO/base/Fork%20Oil%20Factory%20Line%20%28GB%29.pdf</x:v>
      </x:c>
      <x:c r="N23" s="64"/>
      <x:c r="O23" s="64"/>
      <x:c r="P23" s="64"/>
      <x:c r="Q23" s="64"/>
      <x:c r="R23" s="64"/>
      <x:c r="S23" s="64"/>
      <x:c r="T23" s="64"/>
      <x:c r="U23" s="64"/>
      <x:c r="V23" s="64"/>
      <x:c r="W23" s="64"/>
      <x:c r="X23" s="64"/>
      <x:c r="Y23" s="64"/>
      <x:c r="Z23" s="64"/>
      <x:c r="AA23" s="64"/>
      <x:c r="AB23" s="64"/>
    </x:row>
    <x:row r="24" ht="19" customHeight="1">
      <x:c r="A24" s="21" t="n">
        <x:v>17</x:v>
      </x:c>
      <x:c r="B24" s="21" t="str">
        <x:v>Motul — Fork Oil Expert 5W</x:v>
      </x:c>
      <x:c r="C24" s="21" t="str">
        <x:v>Fork</x:v>
      </x:c>
      <x:c r="D24" s="21" t="str">
        <x:v>5W</x:v>
      </x:c>
      <x:c r="E24" s="23" t="n">
        <x:v>18.9</x:v>
      </x:c>
      <x:c r="F24" s="21" t="str">
        <x:v>Published measured</x:v>
      </x:c>
      <x:c r="G24" s="23" t="n">
        <x:v>4</x:v>
      </x:c>
      <x:c r="H24" s="21" t="str">
        <x:v>Published measured</x:v>
      </x:c>
      <x:c r="I24" s="25" t="n">
        <x:v>108</x:v>
      </x:c>
      <x:c r="J24" s="21" t="str">
        <x:v>Published</x:v>
      </x:c>
      <x:c r="K24" s="21" t="str">
        <x:v>Technosynthese semi-synthetic</x:v>
      </x:c>
      <x:c r="L24" s="21" t="str">
        <x:v>Manufacturer-published viscometrics</x:v>
      </x:c>
      <x:c r="M24" s="21" t="str">
        <x:v>https://azupim01.motul.com/media/motulData/DO/base/Fork%20Oil%20Expert%20%28GB%29%202.pdf</x:v>
      </x:c>
      <x:c r="N24" s="64"/>
      <x:c r="O24" s="64"/>
      <x:c r="P24" s="64"/>
      <x:c r="Q24" s="64"/>
      <x:c r="R24" s="64"/>
      <x:c r="S24" s="64"/>
      <x:c r="T24" s="64"/>
      <x:c r="U24" s="64"/>
      <x:c r="V24" s="64"/>
      <x:c r="W24" s="64"/>
      <x:c r="X24" s="64"/>
      <x:c r="Y24" s="64"/>
      <x:c r="Z24" s="64"/>
      <x:c r="AA24" s="64"/>
      <x:c r="AB24" s="64"/>
    </x:row>
    <x:row r="25" ht="19" customHeight="1">
      <x:c r="A25" s="21" t="n">
        <x:v>18</x:v>
      </x:c>
      <x:c r="B25" s="21" t="str">
        <x:v>Bel-Ray — High Performance Fork Oil 5W</x:v>
      </x:c>
      <x:c r="C25" s="21" t="str">
        <x:v>Fork</x:v>
      </x:c>
      <x:c r="D25" s="21" t="str">
        <x:v>5W</x:v>
      </x:c>
      <x:c r="E25" s="23" t="n">
        <x:v>19.1</x:v>
      </x:c>
      <x:c r="F25" s="21" t="str">
        <x:v>Published measured</x:v>
      </x:c>
      <x:c r="G25" s="23" t="n">
        <x:v>4.03</x:v>
      </x:c>
      <x:c r="H25" s="21" t="str">
        <x:v>Published measured</x:v>
      </x:c>
      <x:c r="I25" s="25" t="n">
        <x:v>108</x:v>
      </x:c>
      <x:c r="J25" s="21" t="str">
        <x:v>Published</x:v>
      </x:c>
      <x:c r="K25" s="21" t="str">
        <x:v>Mineral / petroleum</x:v>
      </x:c>
      <x:c r="L25" s="21" t="str">
        <x:v>Manufacturer-published viscometrics</x:v>
      </x:c>
      <x:c r="M25" s="21" t="str">
        <x:v>https://www.belray.com/wp-content/uploads/2019/02/BR-Fork-Oil-PDS-23Nov2021.pdf</x:v>
      </x:c>
      <x:c r="N25" s="64"/>
      <x:c r="O25" s="64"/>
      <x:c r="P25" s="64"/>
      <x:c r="Q25" s="64"/>
      <x:c r="R25" s="64"/>
      <x:c r="S25" s="64"/>
      <x:c r="T25" s="64"/>
      <x:c r="U25" s="64"/>
      <x:c r="V25" s="64"/>
      <x:c r="W25" s="64"/>
      <x:c r="X25" s="64"/>
      <x:c r="Y25" s="64"/>
      <x:c r="Z25" s="64"/>
      <x:c r="AA25" s="64"/>
      <x:c r="AB25" s="64"/>
    </x:row>
    <x:row r="26" ht="19" customHeight="1">
      <x:c r="A26" s="21" t="n">
        <x:v>19</x:v>
      </x:c>
      <x:c r="B26" s="21" t="str">
        <x:v>Torco — RFF Racing Fork Fluid 7</x:v>
      </x:c>
      <x:c r="C26" s="21" t="str">
        <x:v>Fork</x:v>
      </x:c>
      <x:c r="D26" s="21" t="str">
        <x:v>7</x:v>
      </x:c>
      <x:c r="E26" s="23" t="n">
        <x:v>19.98</x:v>
      </x:c>
      <x:c r="F26" s="21" t="str">
        <x:v>Published measured</x:v>
      </x:c>
      <x:c r="G26" s="23" t="n">
        <x:v>5.7</x:v>
      </x:c>
      <x:c r="H26" s="21" t="str">
        <x:v>Published measured</x:v>
      </x:c>
      <x:c r="I26" s="25" t="n">
        <x:v>257</x:v>
      </x:c>
      <x:c r="J26" s="21" t="str">
        <x:v>Published</x:v>
      </x:c>
      <x:c r="K26" s="21" t="str">
        <x:v>Synthetic blend</x:v>
      </x:c>
      <x:c r="L26" s="21" t="str">
        <x:v>Manufacturer-published viscometrics</x:v>
      </x:c>
      <x:c r="M26" s="21" t="str">
        <x:v>https://cdn.shopify.com/s/files/1/0018/3671/2013/files/RFF_TDS_081120.pdf?v=1679586351</x:v>
      </x:c>
      <x:c r="N26" s="64"/>
      <x:c r="O26" s="64"/>
      <x:c r="P26" s="64"/>
      <x:c r="Q26" s="64"/>
      <x:c r="R26" s="64"/>
      <x:c r="S26" s="64"/>
      <x:c r="T26" s="64"/>
      <x:c r="U26" s="64"/>
      <x:c r="V26" s="64"/>
      <x:c r="W26" s="64"/>
      <x:c r="X26" s="64"/>
      <x:c r="Y26" s="64"/>
      <x:c r="Z26" s="64"/>
      <x:c r="AA26" s="64"/>
      <x:c r="AB26" s="64"/>
    </x:row>
    <x:row r="27" ht="19" customHeight="1">
      <x:c r="A27" s="21" t="n">
        <x:v>20</x:v>
      </x:c>
      <x:c r="B27" s="21" t="str">
        <x:v>Penrite — MC Fork Oil 5</x:v>
      </x:c>
      <x:c r="C27" s="21" t="str">
        <x:v>Fork</x:v>
      </x:c>
      <x:c r="D27" s="21" t="str">
        <x:v>5</x:v>
      </x:c>
      <x:c r="E27" s="23" t="n">
        <x:v>20</x:v>
      </x:c>
      <x:c r="F27" s="21" t="str">
        <x:v>Published measured</x:v>
      </x:c>
      <x:c r="G27" s="23" t="n">
        <x:v>5</x:v>
      </x:c>
      <x:c r="H27" s="21" t="str">
        <x:v>Published measured</x:v>
      </x:c>
      <x:c r="I27" s="25" t="n">
        <x:v>193</x:v>
      </x:c>
      <x:c r="J27" s="21" t="str">
        <x:v>Published</x:v>
      </x:c>
      <x:c r="K27" s="21" t="str">
        <x:v>Full synthetic</x:v>
      </x:c>
      <x:c r="L27" s="21" t="str">
        <x:v>Manufacturer-published viscometrics</x:v>
      </x:c>
      <x:c r="M27" s="21" t="str">
        <x:v>https://penriteoil.com.au/assets/pis_pdfs/MC%20FORK%20OIL%20JULY%202017.pdf</x:v>
      </x:c>
      <x:c r="N27" s="64"/>
      <x:c r="O27" s="64"/>
      <x:c r="P27" s="64"/>
      <x:c r="Q27" s="64"/>
      <x:c r="R27" s="64"/>
      <x:c r="S27" s="64"/>
      <x:c r="T27" s="64"/>
      <x:c r="U27" s="64"/>
      <x:c r="V27" s="64"/>
      <x:c r="W27" s="64"/>
      <x:c r="X27" s="64"/>
      <x:c r="Y27" s="64"/>
      <x:c r="Z27" s="64"/>
      <x:c r="AA27" s="64"/>
      <x:c r="AB27" s="64"/>
    </x:row>
    <x:row r="28" ht="19" customHeight="1">
      <x:c r="A28" s="21" t="n">
        <x:v>21</x:v>
      </x:c>
      <x:c r="B28" s="21" t="str">
        <x:v>Putoline — HPX R 5W</x:v>
      </x:c>
      <x:c r="C28" s="21" t="str">
        <x:v>Fork</x:v>
      </x:c>
      <x:c r="D28" s="21" t="str">
        <x:v>5W</x:v>
      </x:c>
      <x:c r="E28" s="23" t="n">
        <x:v>21.7</x:v>
      </x:c>
      <x:c r="F28" s="21" t="str">
        <x:v>Published measured</x:v>
      </x:c>
      <x:c r="G28" s="23" t="n">
        <x:v>5.01</x:v>
      </x:c>
      <x:c r="H28" s="21" t="str">
        <x:v>Published measured</x:v>
      </x:c>
      <x:c r="I28" s="25" t="n">
        <x:v>168</x:v>
      </x:c>
      <x:c r="J28" s="21" t="str">
        <x:v>Published</x:v>
      </x:c>
      <x:c r="K28" s="21" t="str">
        <x:v>Synthetic</x:v>
      </x:c>
      <x:c r="L28" s="21" t="str">
        <x:v>Manufacturer-published viscometrics</x:v>
      </x:c>
      <x:c r="M28" s="21" t="str">
        <x:v>https://www.putoline.com/en/hpx-r-5w-12-x-1-l-bottle-525/</x:v>
      </x:c>
      <x:c r="N28" s="64"/>
      <x:c r="O28" s="64"/>
      <x:c r="P28" s="64"/>
      <x:c r="Q28" s="64"/>
      <x:c r="R28" s="64"/>
      <x:c r="S28" s="64"/>
      <x:c r="T28" s="64"/>
      <x:c r="U28" s="64"/>
      <x:c r="V28" s="64"/>
      <x:c r="W28" s="64"/>
      <x:c r="X28" s="64"/>
      <x:c r="Y28" s="64"/>
      <x:c r="Z28" s="64"/>
      <x:c r="AA28" s="64"/>
      <x:c r="AB28" s="64"/>
    </x:row>
    <x:row r="29" ht="19" customHeight="1">
      <x:c r="A29" s="21" t="n">
        <x:v>22</x:v>
      </x:c>
      <x:c r="B29" s="21" t="str">
        <x:v>Fuchs Silkolene — RSF 5</x:v>
      </x:c>
      <x:c r="C29" s="21" t="str">
        <x:v>Both</x:v>
      </x:c>
      <x:c r="D29" s="21" t="str">
        <x:v>5</x:v>
      </x:c>
      <x:c r="E29" s="23" t="n">
        <x:v>22</x:v>
      </x:c>
      <x:c r="F29" s="21" t="str">
        <x:v>ISO VG nominal; not an exact measured cSt value</x:v>
      </x:c>
      <x:c r="G29" s="23"/>
      <x:c r="H29" s="21" t="str">
        <x:v>Unavailable</x:v>
      </x:c>
      <x:c r="I29" s="25"/>
      <x:c r="J29" s="21" t="str">
        <x:v>Unavailable</x:v>
      </x:c>
      <x:c r="K29" s="21" t="str">
        <x:v>Fully synthetic</x:v>
      </x:c>
      <x:c r="L29" s="21" t="str">
        <x:v>Manufacturer catalog nominal ISO VG only</x:v>
      </x:c>
      <x:c r="M29" s="21" t="str">
        <x:v>https://www.fuchs.com/si/sl/izdelki/sredisce-za-prenos/pdf-pregledovalnik/pdf-viewer/252569-SILKOLENE-produktni-program-2024/</x:v>
      </x:c>
      <x:c r="N29" s="64"/>
      <x:c r="O29" s="64"/>
      <x:c r="P29" s="64"/>
      <x:c r="Q29" s="64"/>
      <x:c r="R29" s="64"/>
      <x:c r="S29" s="64"/>
      <x:c r="T29" s="64"/>
      <x:c r="U29" s="64"/>
      <x:c r="V29" s="64"/>
      <x:c r="W29" s="64"/>
      <x:c r="X29" s="64"/>
      <x:c r="Y29" s="64"/>
      <x:c r="Z29" s="64"/>
      <x:c r="AA29" s="64"/>
      <x:c r="AB29" s="64"/>
    </x:row>
    <x:row r="30" ht="19" customHeight="1">
      <x:c r="A30" s="21" t="n">
        <x:v>23</x:v>
      </x:c>
      <x:c r="B30" s="21" t="str">
        <x:v>Motorex — Racing Fork Oil 5W</x:v>
      </x:c>
      <x:c r="C30" s="21" t="str">
        <x:v>Fork</x:v>
      </x:c>
      <x:c r="D30" s="21" t="str">
        <x:v>5W</x:v>
      </x:c>
      <x:c r="E30" s="23" t="n">
        <x:v>22.9</x:v>
      </x:c>
      <x:c r="F30" s="21" t="str">
        <x:v>Published measured</x:v>
      </x:c>
      <x:c r="G30" s="23" t="n">
        <x:v>6.8</x:v>
      </x:c>
      <x:c r="H30" s="21" t="str">
        <x:v>Published measured</x:v>
      </x:c>
      <x:c r="I30" s="25"/>
      <x:c r="J30" s="21" t="str">
        <x:v>Published as &gt;250</x:v>
      </x:c>
      <x:c r="K30" s="21" t="str">
        <x:v>Not stated</x:v>
      </x:c>
      <x:c r="L30" s="21" t="str">
        <x:v>Manufacturer-published cSt; VI reported as &gt;250</x:v>
      </x:c>
      <x:c r="M30" s="21" t="str">
        <x:v>https://motorex.com/Pdf/TI/Motorex/Gabel-Daempferoel/RACING-FORK-OIL-5W/RACING-FORK-OIL-5W_1016809_EN_20260116-110248.pdf</x:v>
      </x:c>
      <x:c r="N30" s="64"/>
      <x:c r="O30" s="64"/>
      <x:c r="P30" s="64"/>
      <x:c r="Q30" s="64"/>
      <x:c r="R30" s="64"/>
      <x:c r="S30" s="64"/>
      <x:c r="T30" s="64"/>
      <x:c r="U30" s="64"/>
      <x:c r="V30" s="64"/>
      <x:c r="W30" s="64"/>
      <x:c r="X30" s="64"/>
      <x:c r="Y30" s="64"/>
      <x:c r="Z30" s="64"/>
      <x:c r="AA30" s="64"/>
      <x:c r="AB30" s="64"/>
    </x:row>
    <x:row r="31" ht="19" customHeight="1">
      <x:c r="A31" s="21" t="n">
        <x:v>24</x:v>
      </x:c>
      <x:c r="B31" s="21" t="str">
        <x:v>Putoline — Formula GP 5W</x:v>
      </x:c>
      <x:c r="C31" s="21" t="str">
        <x:v>Fork</x:v>
      </x:c>
      <x:c r="D31" s="21" t="str">
        <x:v>5W</x:v>
      </x:c>
      <x:c r="E31" s="23" t="n">
        <x:v>23.4</x:v>
      </x:c>
      <x:c r="F31" s="21" t="str">
        <x:v>Published measured</x:v>
      </x:c>
      <x:c r="G31" s="23" t="n">
        <x:v>5.11</x:v>
      </x:c>
      <x:c r="H31" s="21" t="str">
        <x:v>Published measured</x:v>
      </x:c>
      <x:c r="I31" s="25" t="n">
        <x:v>155</x:v>
      </x:c>
      <x:c r="J31" s="21" t="str">
        <x:v>Published</x:v>
      </x:c>
      <x:c r="K31" s="21" t="str">
        <x:v>Not stated</x:v>
      </x:c>
      <x:c r="L31" s="21" t="str">
        <x:v>Manufacturer-published viscometrics</x:v>
      </x:c>
      <x:c r="M31" s="21" t="str">
        <x:v>https://www.putoline.com/en/formula-gp-5w-12-x-1-l-bottle-484/</x:v>
      </x:c>
      <x:c r="N31" s="64"/>
      <x:c r="O31" s="64"/>
      <x:c r="P31" s="64"/>
      <x:c r="Q31" s="64"/>
      <x:c r="R31" s="64"/>
      <x:c r="S31" s="64"/>
      <x:c r="T31" s="64"/>
      <x:c r="U31" s="64"/>
      <x:c r="V31" s="64"/>
      <x:c r="W31" s="64"/>
      <x:c r="X31" s="64"/>
      <x:c r="Y31" s="64"/>
      <x:c r="Z31" s="64"/>
      <x:c r="AA31" s="64"/>
      <x:c r="AB31" s="64"/>
    </x:row>
    <x:row r="32" ht="19" customHeight="1">
      <x:c r="A32" s="21" t="n">
        <x:v>25</x:v>
      </x:c>
      <x:c r="B32" s="21" t="str">
        <x:v>Motul — Fork Oil Factory Line 7.5W</x:v>
      </x:c>
      <x:c r="C32" s="21" t="str">
        <x:v>Fork</x:v>
      </x:c>
      <x:c r="D32" s="21" t="str">
        <x:v>7.5W</x:v>
      </x:c>
      <x:c r="E32" s="23" t="n">
        <x:v>24.6</x:v>
      </x:c>
      <x:c r="F32" s="21" t="str">
        <x:v>Published measured</x:v>
      </x:c>
      <x:c r="G32" s="23" t="n">
        <x:v>4.9</x:v>
      </x:c>
      <x:c r="H32" s="21" t="str">
        <x:v>Published measured</x:v>
      </x:c>
      <x:c r="I32" s="25" t="n">
        <x:v>131</x:v>
      </x:c>
      <x:c r="J32" s="21" t="str">
        <x:v>Published</x:v>
      </x:c>
      <x:c r="K32" s="21" t="str">
        <x:v>100% synthetic</x:v>
      </x:c>
      <x:c r="L32" s="21" t="str">
        <x:v>Manufacturer-published viscometrics</x:v>
      </x:c>
      <x:c r="M32" s="21" t="str">
        <x:v>https://azupim01.motul.com/media/motulData/DO/base/Fork%20Oil%20Factory%20Line%20%28GB%29.pdf</x:v>
      </x:c>
      <x:c r="N32" s="64"/>
      <x:c r="O32" s="64"/>
      <x:c r="P32" s="64"/>
      <x:c r="Q32" s="64"/>
      <x:c r="R32" s="64"/>
      <x:c r="S32" s="64"/>
      <x:c r="T32" s="64"/>
      <x:c r="U32" s="64"/>
      <x:c r="V32" s="64"/>
      <x:c r="W32" s="64"/>
      <x:c r="X32" s="64"/>
      <x:c r="Y32" s="64"/>
      <x:c r="Z32" s="64"/>
      <x:c r="AA32" s="64"/>
      <x:c r="AB32" s="64"/>
    </x:row>
    <x:row r="33" ht="19" customHeight="1">
      <x:c r="A33" s="21" t="n">
        <x:v>26</x:v>
      </x:c>
      <x:c r="B33" s="21" t="str">
        <x:v>Lucas Oil — Synthetic Fork Oil Light 5WT</x:v>
      </x:c>
      <x:c r="C33" s="21" t="str">
        <x:v>Fork</x:v>
      </x:c>
      <x:c r="D33" s="21" t="str">
        <x:v>5WT</x:v>
      </x:c>
      <x:c r="E33" s="23" t="n">
        <x:v>25.34</x:v>
      </x:c>
      <x:c r="F33" s="21" t="str">
        <x:v>Published measured</x:v>
      </x:c>
      <x:c r="G33" s="23" t="n">
        <x:v>5.5</x:v>
      </x:c>
      <x:c r="H33" s="21" t="str">
        <x:v>Published measured</x:v>
      </x:c>
      <x:c r="I33" s="25" t="n">
        <x:v>148</x:v>
      </x:c>
      <x:c r="J33" s="21" t="str">
        <x:v>Published</x:v>
      </x:c>
      <x:c r="K33" s="21" t="str">
        <x:v>Synthetic</x:v>
      </x:c>
      <x:c r="L33" s="21" t="str">
        <x:v>Manufacturer-published viscometrics</x:v>
      </x:c>
      <x:c r="M33" s="21" t="str">
        <x:v>https://assets.lucasoil.com/catalogs/pdf/lucas_oil_tds_booklet.pdf</x:v>
      </x:c>
      <x:c r="N33" s="64"/>
      <x:c r="O33" s="64"/>
      <x:c r="P33" s="64"/>
      <x:c r="Q33" s="64"/>
      <x:c r="R33" s="64"/>
      <x:c r="S33" s="64"/>
      <x:c r="T33" s="64"/>
      <x:c r="U33" s="64"/>
      <x:c r="V33" s="64"/>
      <x:c r="W33" s="64"/>
      <x:c r="X33" s="64"/>
      <x:c r="Y33" s="64"/>
      <x:c r="Z33" s="64"/>
      <x:c r="AA33" s="64"/>
      <x:c r="AB33" s="64"/>
    </x:row>
    <x:row r="34" ht="19" customHeight="1">
      <x:c r="A34" s="21" t="n">
        <x:v>27</x:v>
      </x:c>
      <x:c r="B34" s="21" t="str">
        <x:v>Maxima — Racing Fork Fluid 7WT</x:v>
      </x:c>
      <x:c r="C34" s="21" t="str">
        <x:v>Fork</x:v>
      </x:c>
      <x:c r="D34" s="21" t="str">
        <x:v>7WT</x:v>
      </x:c>
      <x:c r="E34" s="23" t="n">
        <x:v>26.7</x:v>
      </x:c>
      <x:c r="F34" s="21" t="str">
        <x:v>Published measured</x:v>
      </x:c>
      <x:c r="G34" s="23" t="n">
        <x:v>5.4</x:v>
      </x:c>
      <x:c r="H34" s="21" t="str">
        <x:v>Published measured</x:v>
      </x:c>
      <x:c r="I34" s="25" t="n">
        <x:v>139</x:v>
      </x:c>
      <x:c r="J34" s="21" t="str">
        <x:v>Published</x:v>
      </x:c>
      <x:c r="K34" s="21" t="str">
        <x:v>Mineral</x:v>
      </x:c>
      <x:c r="L34" s="21" t="str">
        <x:v>Manufacturer TDS hosted by authorised distributor</x:v>
      </x:c>
      <x:c r="M34" s="21" t="str">
        <x:v>https://www.lustyindustries.com/documents/Tech%20Support/Maxima%20Tech%20Sheet/Racing%20Fork%20Fluid%20TDS.pdf?u=1ZBBAq</x:v>
      </x:c>
      <x:c r="N34" s="64"/>
      <x:c r="O34" s="64"/>
      <x:c r="P34" s="64"/>
      <x:c r="Q34" s="64"/>
      <x:c r="R34" s="64"/>
      <x:c r="S34" s="64"/>
      <x:c r="T34" s="64"/>
      <x:c r="U34" s="64"/>
      <x:c r="V34" s="64"/>
      <x:c r="W34" s="64"/>
      <x:c r="X34" s="64"/>
      <x:c r="Y34" s="64"/>
      <x:c r="Z34" s="64"/>
      <x:c r="AA34" s="64"/>
      <x:c r="AB34" s="64"/>
    </x:row>
    <x:row r="35" ht="19" customHeight="1">
      <x:c r="A35" s="21" t="n">
        <x:v>28</x:v>
      </x:c>
      <x:c r="B35" s="21" t="str">
        <x:v>Castrol — Synthetic Fork Oil 5W</x:v>
      </x:c>
      <x:c r="C35" s="21" t="str">
        <x:v>Fork</x:v>
      </x:c>
      <x:c r="D35" s="21" t="str">
        <x:v>5W</x:v>
      </x:c>
      <x:c r="E35" s="23" t="n">
        <x:v>28.1</x:v>
      </x:c>
      <x:c r="F35" s="21" t="str">
        <x:v>Published measured</x:v>
      </x:c>
      <x:c r="G35" s="23" t="n">
        <x:v>5.7</x:v>
      </x:c>
      <x:c r="H35" s="21" t="str">
        <x:v>Published measured</x:v>
      </x:c>
      <x:c r="I35" s="25" t="n">
        <x:v>150</x:v>
      </x:c>
      <x:c r="J35" s="21" t="str">
        <x:v>Published</x:v>
      </x:c>
      <x:c r="K35" s="21" t="str">
        <x:v>Full synthetic</x:v>
      </x:c>
      <x:c r="L35" s="21" t="str">
        <x:v>Manufacturer-published viscometrics</x:v>
      </x:c>
      <x:c r="M35" s="21" t="str">
        <x:v>https://msdspds.castrol.com/bpglis/FusionPDS.nsf/Files/DC6A5F0947E03B9980258D7A00306FFE/%24File/WEPP-DQ7K5M.pdf</x:v>
      </x:c>
      <x:c r="N35" s="64"/>
      <x:c r="O35" s="64"/>
      <x:c r="P35" s="64"/>
      <x:c r="Q35" s="64"/>
      <x:c r="R35" s="64"/>
      <x:c r="S35" s="64"/>
      <x:c r="T35" s="64"/>
      <x:c r="U35" s="64"/>
      <x:c r="V35" s="64"/>
      <x:c r="W35" s="64"/>
      <x:c r="X35" s="64"/>
      <x:c r="Y35" s="64"/>
      <x:c r="Z35" s="64"/>
      <x:c r="AA35" s="64"/>
      <x:c r="AB35" s="64"/>
    </x:row>
    <x:row r="36" ht="19" customHeight="1">
      <x:c r="A36" s="21" t="n">
        <x:v>29</x:v>
      </x:c>
      <x:c r="B36" s="21" t="str">
        <x:v>Putoline — HPX R 7.5W</x:v>
      </x:c>
      <x:c r="C36" s="21" t="str">
        <x:v>Fork</x:v>
      </x:c>
      <x:c r="D36" s="21" t="str">
        <x:v>7.5W</x:v>
      </x:c>
      <x:c r="E36" s="23" t="n">
        <x:v>29.4</x:v>
      </x:c>
      <x:c r="F36" s="21" t="str">
        <x:v>Published measured</x:v>
      </x:c>
      <x:c r="G36" s="23" t="n">
        <x:v>6.46</x:v>
      </x:c>
      <x:c r="H36" s="21" t="str">
        <x:v>Published measured</x:v>
      </x:c>
      <x:c r="I36" s="25" t="n">
        <x:v>182</x:v>
      </x:c>
      <x:c r="J36" s="21" t="str">
        <x:v>Published</x:v>
      </x:c>
      <x:c r="K36" s="21" t="str">
        <x:v>Synthetic</x:v>
      </x:c>
      <x:c r="L36" s="21" t="str">
        <x:v>Manufacturer-published viscometrics</x:v>
      </x:c>
      <x:c r="M36" s="21" t="str">
        <x:v>https://www.putoline.com/en/hpx-r-75w-12-x-1-l-bottle-526/</x:v>
      </x:c>
      <x:c r="N36" s="64"/>
      <x:c r="O36" s="64"/>
      <x:c r="P36" s="64"/>
      <x:c r="Q36" s="64"/>
      <x:c r="R36" s="64"/>
      <x:c r="S36" s="64"/>
      <x:c r="T36" s="64"/>
      <x:c r="U36" s="64"/>
      <x:c r="V36" s="64"/>
      <x:c r="W36" s="64"/>
      <x:c r="X36" s="64"/>
      <x:c r="Y36" s="64"/>
      <x:c r="Z36" s="64"/>
      <x:c r="AA36" s="64"/>
      <x:c r="AB36" s="64"/>
    </x:row>
    <x:row r="37" ht="19" customHeight="1">
      <x:c r="A37" s="21" t="n">
        <x:v>30</x:v>
      </x:c>
      <x:c r="B37" s="21" t="str">
        <x:v>AMSOIL — Shock Therapy Suspension Fluid #10 Medium</x:v>
      </x:c>
      <x:c r="C37" s="21" t="str">
        <x:v>Both</x:v>
      </x:c>
      <x:c r="D37" s="21" t="str">
        <x:v>#10 Medium</x:v>
      </x:c>
      <x:c r="E37" s="23" t="n">
        <x:v>31.8</x:v>
      </x:c>
      <x:c r="F37" s="21" t="str">
        <x:v>Published measured</x:v>
      </x:c>
      <x:c r="G37" s="23" t="n">
        <x:v>7.3</x:v>
      </x:c>
      <x:c r="H37" s="21" t="str">
        <x:v>Published measured</x:v>
      </x:c>
      <x:c r="I37" s="25" t="n">
        <x:v>206</x:v>
      </x:c>
      <x:c r="J37" s="21" t="str">
        <x:v>Published</x:v>
      </x:c>
      <x:c r="K37" s="21" t="str">
        <x:v>Synthetic</x:v>
      </x:c>
      <x:c r="L37" s="21" t="str">
        <x:v>Manufacturer-published viscometrics</x:v>
      </x:c>
      <x:c r="M37" s="21" t="str">
        <x:v>https://www.amsoil.com/lit/databulletins/g1663.pdf</x:v>
      </x:c>
      <x:c r="N37" s="64"/>
      <x:c r="O37" s="64"/>
      <x:c r="P37" s="64"/>
      <x:c r="Q37" s="64"/>
      <x:c r="R37" s="64"/>
      <x:c r="S37" s="64"/>
      <x:c r="T37" s="64"/>
      <x:c r="U37" s="64"/>
      <x:c r="V37" s="64"/>
      <x:c r="W37" s="64"/>
      <x:c r="X37" s="64"/>
      <x:c r="Y37" s="64"/>
      <x:c r="Z37" s="64"/>
      <x:c r="AA37" s="64"/>
      <x:c r="AB37" s="64"/>
    </x:row>
    <x:row r="38" ht="19" customHeight="1">
      <x:c r="A38" s="21" t="n">
        <x:v>31</x:v>
      </x:c>
      <x:c r="B38" s="21" t="str">
        <x:v>Castrol — Fork Oil 10W</x:v>
      </x:c>
      <x:c r="C38" s="21" t="str">
        <x:v>Fork</x:v>
      </x:c>
      <x:c r="D38" s="21" t="str">
        <x:v>10W</x:v>
      </x:c>
      <x:c r="E38" s="23" t="n">
        <x:v>32</x:v>
      </x:c>
      <x:c r="F38" s="21" t="str">
        <x:v>Published measured</x:v>
      </x:c>
      <x:c r="G38" s="23" t="n">
        <x:v>6.4</x:v>
      </x:c>
      <x:c r="H38" s="21" t="str">
        <x:v>Published measured</x:v>
      </x:c>
      <x:c r="I38" s="25" t="n">
        <x:v>150</x:v>
      </x:c>
      <x:c r="J38" s="21" t="str">
        <x:v>Published minimum</x:v>
      </x:c>
      <x:c r="K38" s="21" t="str">
        <x:v>Mineral</x:v>
      </x:c>
      <x:c r="L38" s="21" t="str">
        <x:v>Manufacturer-published viscometrics</x:v>
      </x:c>
      <x:c r="M38" s="21" t="str">
        <x:v>https://msdspds.castrol.com/bpglis/FusionPDS.nsf/Files/217C940308AA30EE80257D1400831D07/%24File/FORK%20OILS%20_2013_10.pdf</x:v>
      </x:c>
      <x:c r="N38" s="64"/>
      <x:c r="O38" s="64"/>
      <x:c r="P38" s="64"/>
      <x:c r="Q38" s="64"/>
      <x:c r="R38" s="64"/>
      <x:c r="S38" s="64"/>
      <x:c r="T38" s="64"/>
      <x:c r="U38" s="64"/>
      <x:c r="V38" s="64"/>
      <x:c r="W38" s="64"/>
      <x:c r="X38" s="64"/>
      <x:c r="Y38" s="64"/>
      <x:c r="Z38" s="64"/>
      <x:c r="AA38" s="64"/>
      <x:c r="AB38" s="64"/>
    </x:row>
    <x:row r="39" ht="19" customHeight="1">
      <x:c r="A39" s="21" t="n">
        <x:v>32</x:v>
      </x:c>
      <x:c r="B39" s="21" t="str">
        <x:v>Fuchs Silkolene — RSF 7.5</x:v>
      </x:c>
      <x:c r="C39" s="21" t="str">
        <x:v>Both</x:v>
      </x:c>
      <x:c r="D39" s="21" t="str">
        <x:v>7.5</x:v>
      </x:c>
      <x:c r="E39" s="23" t="n">
        <x:v>32</x:v>
      </x:c>
      <x:c r="F39" s="21" t="str">
        <x:v>ISO VG nominal; not an exact measured cSt value</x:v>
      </x:c>
      <x:c r="G39" s="23"/>
      <x:c r="H39" s="21" t="str">
        <x:v>Unavailable</x:v>
      </x:c>
      <x:c r="I39" s="25"/>
      <x:c r="J39" s="21" t="str">
        <x:v>Unavailable</x:v>
      </x:c>
      <x:c r="K39" s="21" t="str">
        <x:v>Fully synthetic</x:v>
      </x:c>
      <x:c r="L39" s="21" t="str">
        <x:v>Manufacturer catalog nominal ISO VG only</x:v>
      </x:c>
      <x:c r="M39" s="21" t="str">
        <x:v>https://www.fuchs.com/si/sl/izdelki/sredisce-za-prenos/pdf-pregledovalnik/pdf-viewer/252569-SILKOLENE-produktni-program-2024/</x:v>
      </x:c>
      <x:c r="N39" s="64"/>
      <x:c r="O39" s="64"/>
      <x:c r="P39" s="64"/>
      <x:c r="Q39" s="64"/>
      <x:c r="R39" s="64"/>
      <x:c r="S39" s="64"/>
      <x:c r="T39" s="64"/>
      <x:c r="U39" s="64"/>
      <x:c r="V39" s="64"/>
      <x:c r="W39" s="64"/>
      <x:c r="X39" s="64"/>
      <x:c r="Y39" s="64"/>
      <x:c r="Z39" s="64"/>
      <x:c r="AA39" s="64"/>
      <x:c r="AB39" s="64"/>
    </x:row>
    <x:row r="40" ht="19" customHeight="1">
      <x:c r="A40" s="21" t="n">
        <x:v>33</x:v>
      </x:c>
      <x:c r="B40" s="21" t="str">
        <x:v>Red Line — Medium 10WT Suspension Fluid</x:v>
      </x:c>
      <x:c r="C40" s="21" t="str">
        <x:v>Both</x:v>
      </x:c>
      <x:c r="D40" s="21" t="str">
        <x:v>10WT</x:v>
      </x:c>
      <x:c r="E40" s="23" t="n">
        <x:v>32</x:v>
      </x:c>
      <x:c r="F40" s="21" t="str">
        <x:v>Published measured</x:v>
      </x:c>
      <x:c r="G40" s="23" t="n">
        <x:v>17.7</x:v>
      </x:c>
      <x:c r="H40" s="21" t="str">
        <x:v>Published measured</x:v>
      </x:c>
      <x:c r="I40" s="25" t="n">
        <x:v>550</x:v>
      </x:c>
      <x:c r="J40" s="21" t="str">
        <x:v>Published</x:v>
      </x:c>
      <x:c r="K40" s="21" t="str">
        <x:v>Synthetic</x:v>
      </x:c>
      <x:c r="L40" s="21" t="str">
        <x:v>Manufacturer-published viscometrics</x:v>
      </x:c>
      <x:c r="M40" s="21" t="str">
        <x:v>https://www.redlineoil.com/medium-10wt-suspension-fluid</x:v>
      </x:c>
      <x:c r="N40" s="64"/>
      <x:c r="O40" s="64"/>
      <x:c r="P40" s="64"/>
      <x:c r="Q40" s="64"/>
      <x:c r="R40" s="64"/>
      <x:c r="S40" s="64"/>
      <x:c r="T40" s="64"/>
      <x:c r="U40" s="64"/>
      <x:c r="V40" s="64"/>
      <x:c r="W40" s="64"/>
      <x:c r="X40" s="64"/>
      <x:c r="Y40" s="64"/>
      <x:c r="Z40" s="64"/>
      <x:c r="AA40" s="64"/>
      <x:c r="AB40" s="64"/>
    </x:row>
    <x:row r="41" ht="19" customHeight="1">
      <x:c r="A41" s="21" t="n">
        <x:v>34</x:v>
      </x:c>
      <x:c r="B41" s="21" t="str">
        <x:v>Torco — RFF Racing Fork Fluid 10</x:v>
      </x:c>
      <x:c r="C41" s="21" t="str">
        <x:v>Fork</x:v>
      </x:c>
      <x:c r="D41" s="21" t="str">
        <x:v>10</x:v>
      </x:c>
      <x:c r="E41" s="23" t="n">
        <x:v>32.2</x:v>
      </x:c>
      <x:c r="F41" s="21" t="str">
        <x:v>Published measured</x:v>
      </x:c>
      <x:c r="G41" s="23" t="n">
        <x:v>8.4</x:v>
      </x:c>
      <x:c r="H41" s="21" t="str">
        <x:v>Published measured</x:v>
      </x:c>
      <x:c r="I41" s="25" t="n">
        <x:v>247</x:v>
      </x:c>
      <x:c r="J41" s="21" t="str">
        <x:v>Published</x:v>
      </x:c>
      <x:c r="K41" s="21" t="str">
        <x:v>Synthetic blend</x:v>
      </x:c>
      <x:c r="L41" s="21" t="str">
        <x:v>Manufacturer-published viscometrics</x:v>
      </x:c>
      <x:c r="M41" s="21" t="str">
        <x:v>https://cdn.shopify.com/s/files/1/0018/3671/2013/files/RFF_TDS_081120.pdf?v=1679586351</x:v>
      </x:c>
      <x:c r="N41" s="64"/>
      <x:c r="O41" s="64"/>
      <x:c r="P41" s="64"/>
      <x:c r="Q41" s="64"/>
      <x:c r="R41" s="64"/>
      <x:c r="S41" s="64"/>
      <x:c r="T41" s="64"/>
      <x:c r="U41" s="64"/>
      <x:c r="V41" s="64"/>
      <x:c r="W41" s="64"/>
      <x:c r="X41" s="64"/>
      <x:c r="Y41" s="64"/>
      <x:c r="Z41" s="64"/>
      <x:c r="AA41" s="64"/>
      <x:c r="AB41" s="64"/>
    </x:row>
    <x:row r="42" ht="19" customHeight="1">
      <x:c r="A42" s="21" t="n">
        <x:v>35</x:v>
      </x:c>
      <x:c r="B42" s="21" t="str">
        <x:v>Bel-Ray — High Performance Fork Oil 7W</x:v>
      </x:c>
      <x:c r="C42" s="21" t="str">
        <x:v>Fork</x:v>
      </x:c>
      <x:c r="D42" s="21" t="str">
        <x:v>7W</x:v>
      </x:c>
      <x:c r="E42" s="23" t="n">
        <x:v>32.4</x:v>
      </x:c>
      <x:c r="F42" s="21" t="str">
        <x:v>Published measured</x:v>
      </x:c>
      <x:c r="G42" s="23" t="n">
        <x:v>5.71</x:v>
      </x:c>
      <x:c r="H42" s="21" t="str">
        <x:v>Published measured</x:v>
      </x:c>
      <x:c r="I42" s="25" t="n">
        <x:v>118</x:v>
      </x:c>
      <x:c r="J42" s="21" t="str">
        <x:v>Published</x:v>
      </x:c>
      <x:c r="K42" s="21" t="str">
        <x:v>Mineral / petroleum</x:v>
      </x:c>
      <x:c r="L42" s="21" t="str">
        <x:v>Manufacturer-published viscometrics</x:v>
      </x:c>
      <x:c r="M42" s="21" t="str">
        <x:v>https://www.belray.com/wp-content/uploads/2019/02/BR-Fork-Oil-PDS-23Nov2021.pdf</x:v>
      </x:c>
      <x:c r="N42" s="64"/>
      <x:c r="O42" s="64"/>
      <x:c r="P42" s="64"/>
      <x:c r="Q42" s="64"/>
      <x:c r="R42" s="64"/>
      <x:c r="S42" s="64"/>
      <x:c r="T42" s="64"/>
      <x:c r="U42" s="64"/>
      <x:c r="V42" s="64"/>
      <x:c r="W42" s="64"/>
      <x:c r="X42" s="64"/>
      <x:c r="Y42" s="64"/>
      <x:c r="Z42" s="64"/>
      <x:c r="AA42" s="64"/>
      <x:c r="AB42" s="64"/>
    </x:row>
    <x:row r="43" ht="19" customHeight="1">
      <x:c r="A43" s="21" t="n">
        <x:v>36</x:v>
      </x:c>
      <x:c r="B43" s="21" t="str">
        <x:v>Motorex — Racing Fork Oil 7.5W</x:v>
      </x:c>
      <x:c r="C43" s="21" t="str">
        <x:v>Fork</x:v>
      </x:c>
      <x:c r="D43" s="21" t="str">
        <x:v>7.5W</x:v>
      </x:c>
      <x:c r="E43" s="23" t="n">
        <x:v>34.7</x:v>
      </x:c>
      <x:c r="F43" s="21" t="str">
        <x:v>Published measured</x:v>
      </x:c>
      <x:c r="G43" s="23" t="n">
        <x:v>9.3</x:v>
      </x:c>
      <x:c r="H43" s="21" t="str">
        <x:v>Published measured</x:v>
      </x:c>
      <x:c r="I43" s="25"/>
      <x:c r="J43" s="21" t="str">
        <x:v>Published as &gt;250</x:v>
      </x:c>
      <x:c r="K43" s="21" t="str">
        <x:v>Not stated</x:v>
      </x:c>
      <x:c r="L43" s="21" t="str">
        <x:v>Manufacturer-published cSt; VI reported as &gt;250</x:v>
      </x:c>
      <x:c r="M43" s="21" t="str">
        <x:v>https://motorex.com/Pdf/TI/Motorex/Gabel-Daempferoel/RACING-FORK-OIL-75W/RACING-FORK-OIL-75W_1016810_EN_20260116-110328.pdf</x:v>
      </x:c>
      <x:c r="N43" s="64"/>
      <x:c r="O43" s="64"/>
      <x:c r="P43" s="64"/>
      <x:c r="Q43" s="64"/>
      <x:c r="R43" s="64"/>
      <x:c r="S43" s="64"/>
      <x:c r="T43" s="64"/>
      <x:c r="U43" s="64"/>
      <x:c r="V43" s="64"/>
      <x:c r="W43" s="64"/>
      <x:c r="X43" s="64"/>
      <x:c r="Y43" s="64"/>
      <x:c r="Z43" s="64"/>
      <x:c r="AA43" s="64"/>
      <x:c r="AB43" s="64"/>
    </x:row>
    <x:row r="44" ht="19" customHeight="1">
      <x:c r="A44" s="21" t="n">
        <x:v>37</x:v>
      </x:c>
      <x:c r="B44" s="21" t="str">
        <x:v>Bel-Ray — High Performance Fork Oil 10W</x:v>
      </x:c>
      <x:c r="C44" s="21" t="str">
        <x:v>Fork</x:v>
      </x:c>
      <x:c r="D44" s="21" t="str">
        <x:v>10W</x:v>
      </x:c>
      <x:c r="E44" s="23" t="n">
        <x:v>34.9</x:v>
      </x:c>
      <x:c r="F44" s="21" t="str">
        <x:v>Published measured</x:v>
      </x:c>
      <x:c r="G44" s="23" t="n">
        <x:v>6.02</x:v>
      </x:c>
      <x:c r="H44" s="21" t="str">
        <x:v>Published measured</x:v>
      </x:c>
      <x:c r="I44" s="25" t="n">
        <x:v>118</x:v>
      </x:c>
      <x:c r="J44" s="21" t="str">
        <x:v>Published</x:v>
      </x:c>
      <x:c r="K44" s="21" t="str">
        <x:v>Mineral / petroleum</x:v>
      </x:c>
      <x:c r="L44" s="21" t="str">
        <x:v>Manufacturer-published viscometrics</x:v>
      </x:c>
      <x:c r="M44" s="21" t="str">
        <x:v>https://www.belray.com/wp-content/uploads/2019/02/BR-Fork-Oil-PDS-23Nov2021.pdf</x:v>
      </x:c>
      <x:c r="N44" s="64"/>
      <x:c r="O44" s="64"/>
      <x:c r="P44" s="64"/>
      <x:c r="Q44" s="64"/>
      <x:c r="R44" s="64"/>
      <x:c r="S44" s="64"/>
      <x:c r="T44" s="64"/>
      <x:c r="U44" s="64"/>
      <x:c r="V44" s="64"/>
      <x:c r="W44" s="64"/>
      <x:c r="X44" s="64"/>
      <x:c r="Y44" s="64"/>
      <x:c r="Z44" s="64"/>
      <x:c r="AA44" s="64"/>
      <x:c r="AB44" s="64"/>
    </x:row>
    <x:row r="45" ht="19" customHeight="1">
      <x:c r="A45" s="21" t="n">
        <x:v>38</x:v>
      </x:c>
      <x:c r="B45" s="21" t="str">
        <x:v>Putoline — HPX R 10W</x:v>
      </x:c>
      <x:c r="C45" s="21" t="str">
        <x:v>Fork</x:v>
      </x:c>
      <x:c r="D45" s="21" t="str">
        <x:v>10W</x:v>
      </x:c>
      <x:c r="E45" s="23" t="n">
        <x:v>35</x:v>
      </x:c>
      <x:c r="F45" s="21" t="str">
        <x:v>Published measured</x:v>
      </x:c>
      <x:c r="G45" s="23" t="n">
        <x:v>6.7</x:v>
      </x:c>
      <x:c r="H45" s="21" t="str">
        <x:v>Published measured</x:v>
      </x:c>
      <x:c r="I45" s="25" t="n">
        <x:v>160</x:v>
      </x:c>
      <x:c r="J45" s="21" t="str">
        <x:v>Published</x:v>
      </x:c>
      <x:c r="K45" s="21" t="str">
        <x:v>Synthetic</x:v>
      </x:c>
      <x:c r="L45" s="21" t="str">
        <x:v>Manufacturer-published viscometrics</x:v>
      </x:c>
      <x:c r="M45" s="21" t="str">
        <x:v>https://www.putoline.com/en/hpx-r-10w-12-x-1-l-bottle-519/</x:v>
      </x:c>
      <x:c r="N45" s="64"/>
      <x:c r="O45" s="64"/>
      <x:c r="P45" s="64"/>
      <x:c r="Q45" s="64"/>
      <x:c r="R45" s="64"/>
      <x:c r="S45" s="64"/>
      <x:c r="T45" s="64"/>
      <x:c r="U45" s="64"/>
      <x:c r="V45" s="64"/>
      <x:c r="W45" s="64"/>
      <x:c r="X45" s="64"/>
      <x:c r="Y45" s="64"/>
      <x:c r="Z45" s="64"/>
      <x:c r="AA45" s="64"/>
      <x:c r="AB45" s="64"/>
    </x:row>
    <x:row r="46" ht="19" customHeight="1">
      <x:c r="A46" s="21" t="n">
        <x:v>39</x:v>
      </x:c>
      <x:c r="B46" s="21" t="str">
        <x:v>Motul — Fork Oil Expert 10W</x:v>
      </x:c>
      <x:c r="C46" s="21" t="str">
        <x:v>Fork</x:v>
      </x:c>
      <x:c r="D46" s="21" t="str">
        <x:v>10W</x:v>
      </x:c>
      <x:c r="E46" s="23" t="n">
        <x:v>35.9</x:v>
      </x:c>
      <x:c r="F46" s="21" t="str">
        <x:v>Published measured</x:v>
      </x:c>
      <x:c r="G46" s="23" t="n">
        <x:v>6.1</x:v>
      </x:c>
      <x:c r="H46" s="21" t="str">
        <x:v>Published measured</x:v>
      </x:c>
      <x:c r="I46" s="25" t="n">
        <x:v>116</x:v>
      </x:c>
      <x:c r="J46" s="21" t="str">
        <x:v>Published</x:v>
      </x:c>
      <x:c r="K46" s="21" t="str">
        <x:v>Technosynthese semi-synthetic</x:v>
      </x:c>
      <x:c r="L46" s="21" t="str">
        <x:v>Manufacturer-published viscometrics</x:v>
      </x:c>
      <x:c r="M46" s="21" t="str">
        <x:v>https://azupim01.motul.com/media/motulData/DO/base/Fork%20Oil%20Expert%20%28GB%29%202.pdf</x:v>
      </x:c>
      <x:c r="N46" s="64"/>
      <x:c r="O46" s="64"/>
      <x:c r="P46" s="64"/>
      <x:c r="Q46" s="64"/>
      <x:c r="R46" s="64"/>
      <x:c r="S46" s="64"/>
      <x:c r="T46" s="64"/>
      <x:c r="U46" s="64"/>
      <x:c r="V46" s="64"/>
      <x:c r="W46" s="64"/>
      <x:c r="X46" s="64"/>
      <x:c r="Y46" s="64"/>
      <x:c r="Z46" s="64"/>
      <x:c r="AA46" s="64"/>
      <x:c r="AB46" s="64"/>
    </x:row>
    <x:row r="47" ht="19" customHeight="1">
      <x:c r="A47" s="21" t="n">
        <x:v>40</x:v>
      </x:c>
      <x:c r="B47" s="21" t="str">
        <x:v>Motul — Fork Oil Factory Line 10W</x:v>
      </x:c>
      <x:c r="C47" s="21" t="str">
        <x:v>Fork</x:v>
      </x:c>
      <x:c r="D47" s="21" t="str">
        <x:v>10W</x:v>
      </x:c>
      <x:c r="E47" s="23" t="n">
        <x:v>36.3</x:v>
      </x:c>
      <x:c r="F47" s="21" t="str">
        <x:v>Published measured</x:v>
      </x:c>
      <x:c r="G47" s="23" t="n">
        <x:v>6.5</x:v>
      </x:c>
      <x:c r="H47" s="21" t="str">
        <x:v>Published measured</x:v>
      </x:c>
      <x:c r="I47" s="25" t="n">
        <x:v>134</x:v>
      </x:c>
      <x:c r="J47" s="21" t="str">
        <x:v>Published</x:v>
      </x:c>
      <x:c r="K47" s="21" t="str">
        <x:v>100% synthetic</x:v>
      </x:c>
      <x:c r="L47" s="21" t="str">
        <x:v>Manufacturer-published viscometrics</x:v>
      </x:c>
      <x:c r="M47" s="21" t="str">
        <x:v>https://azupim01.motul.com/media/motulData/DO/base/Fork%20Oil%20Factory%20Line%20%28GB%29.pdf</x:v>
      </x:c>
      <x:c r="N47" s="64"/>
      <x:c r="O47" s="64"/>
      <x:c r="P47" s="64"/>
      <x:c r="Q47" s="64"/>
      <x:c r="R47" s="64"/>
      <x:c r="S47" s="64"/>
      <x:c r="T47" s="64"/>
      <x:c r="U47" s="64"/>
      <x:c r="V47" s="64"/>
      <x:c r="W47" s="64"/>
      <x:c r="X47" s="64"/>
      <x:c r="Y47" s="64"/>
      <x:c r="Z47" s="64"/>
      <x:c r="AA47" s="64"/>
      <x:c r="AB47" s="64"/>
    </x:row>
    <x:row r="48" ht="19" customHeight="1">
      <x:c r="A48" s="21" t="n">
        <x:v>41</x:v>
      </x:c>
      <x:c r="B48" s="21" t="str">
        <x:v>Penrite — MC Fork Oil 10</x:v>
      </x:c>
      <x:c r="C48" s="21" t="str">
        <x:v>Fork</x:v>
      </x:c>
      <x:c r="D48" s="21" t="str">
        <x:v>10</x:v>
      </x:c>
      <x:c r="E48" s="23" t="n">
        <x:v>37</x:v>
      </x:c>
      <x:c r="F48" s="21" t="str">
        <x:v>Published measured</x:v>
      </x:c>
      <x:c r="G48" s="23" t="n">
        <x:v>7.5</x:v>
      </x:c>
      <x:c r="H48" s="21" t="str">
        <x:v>Published measured</x:v>
      </x:c>
      <x:c r="I48" s="25" t="n">
        <x:v>174</x:v>
      </x:c>
      <x:c r="J48" s="21" t="str">
        <x:v>Published</x:v>
      </x:c>
      <x:c r="K48" s="21" t="str">
        <x:v>Full synthetic</x:v>
      </x:c>
      <x:c r="L48" s="21" t="str">
        <x:v>Manufacturer-published viscometrics</x:v>
      </x:c>
      <x:c r="M48" s="21" t="str">
        <x:v>https://penriteoil.com.au/assets/pis_pdfs/MC%20FORK%20OIL%20JULY%202017.pdf</x:v>
      </x:c>
      <x:c r="N48" s="64"/>
      <x:c r="O48" s="64"/>
      <x:c r="P48" s="64"/>
      <x:c r="Q48" s="64"/>
      <x:c r="R48" s="64"/>
      <x:c r="S48" s="64"/>
      <x:c r="T48" s="64"/>
      <x:c r="U48" s="64"/>
      <x:c r="V48" s="64"/>
      <x:c r="W48" s="64"/>
      <x:c r="X48" s="64"/>
      <x:c r="Y48" s="64"/>
      <x:c r="Z48" s="64"/>
      <x:c r="AA48" s="64"/>
      <x:c r="AB48" s="64"/>
    </x:row>
    <x:row r="49" ht="19" customHeight="1">
      <x:c r="A49" s="21" t="n">
        <x:v>42</x:v>
      </x:c>
      <x:c r="B49" s="21" t="str">
        <x:v>Maxima — Racing Fork Fluid 10WT</x:v>
      </x:c>
      <x:c r="C49" s="21" t="str">
        <x:v>Fork</x:v>
      </x:c>
      <x:c r="D49" s="21" t="str">
        <x:v>10WT</x:v>
      </x:c>
      <x:c r="E49" s="23" t="n">
        <x:v>37.4</x:v>
      </x:c>
      <x:c r="F49" s="21" t="str">
        <x:v>Published measured</x:v>
      </x:c>
      <x:c r="G49" s="23" t="n">
        <x:v>7.7</x:v>
      </x:c>
      <x:c r="H49" s="21" t="str">
        <x:v>Published measured</x:v>
      </x:c>
      <x:c r="I49" s="25" t="n">
        <x:v>182</x:v>
      </x:c>
      <x:c r="J49" s="21" t="str">
        <x:v>Published</x:v>
      </x:c>
      <x:c r="K49" s="21" t="str">
        <x:v>Mineral</x:v>
      </x:c>
      <x:c r="L49" s="21" t="str">
        <x:v>Manufacturer TDS hosted by authorised distributor</x:v>
      </x:c>
      <x:c r="M49" s="21" t="str">
        <x:v>https://www.lustyindustries.com/documents/Tech%20Support/Maxima%20Tech%20Sheet/Racing%20Fork%20Fluid%20TDS.pdf?u=1ZBBAq</x:v>
      </x:c>
      <x:c r="N49" s="64"/>
      <x:c r="O49" s="64"/>
      <x:c r="P49" s="64"/>
      <x:c r="Q49" s="64"/>
      <x:c r="R49" s="64"/>
      <x:c r="S49" s="64"/>
      <x:c r="T49" s="64"/>
      <x:c r="U49" s="64"/>
      <x:c r="V49" s="64"/>
      <x:c r="W49" s="64"/>
      <x:c r="X49" s="64"/>
      <x:c r="Y49" s="64"/>
      <x:c r="Z49" s="64"/>
      <x:c r="AA49" s="64"/>
      <x:c r="AB49" s="64"/>
    </x:row>
    <x:row r="50" ht="19" customHeight="1">
      <x:c r="A50" s="21" t="n">
        <x:v>43</x:v>
      </x:c>
      <x:c r="B50" s="21" t="str">
        <x:v>Lucas Oil — Synthetic Fork Oil Medium 10WT</x:v>
      </x:c>
      <x:c r="C50" s="21" t="str">
        <x:v>Fork</x:v>
      </x:c>
      <x:c r="D50" s="21" t="str">
        <x:v>10WT</x:v>
      </x:c>
      <x:c r="E50" s="23" t="n">
        <x:v>42</x:v>
      </x:c>
      <x:c r="F50" s="21" t="str">
        <x:v>Published measured</x:v>
      </x:c>
      <x:c r="G50" s="23" t="n">
        <x:v>7.6</x:v>
      </x:c>
      <x:c r="H50" s="21" t="str">
        <x:v>Published measured</x:v>
      </x:c>
      <x:c r="I50" s="25" t="n">
        <x:v>153</x:v>
      </x:c>
      <x:c r="J50" s="21" t="str">
        <x:v>Published</x:v>
      </x:c>
      <x:c r="K50" s="21" t="str">
        <x:v>Synthetic</x:v>
      </x:c>
      <x:c r="L50" s="21" t="str">
        <x:v>Manufacturer-published viscometrics</x:v>
      </x:c>
      <x:c r="M50" s="21" t="str">
        <x:v>https://assets.lucasoil.com/catalogs/pdf/lucas_oil_tds_booklet.pdf</x:v>
      </x:c>
      <x:c r="N50" s="64"/>
      <x:c r="O50" s="64"/>
      <x:c r="P50" s="64"/>
      <x:c r="Q50" s="64"/>
      <x:c r="R50" s="64"/>
      <x:c r="S50" s="64"/>
      <x:c r="T50" s="64"/>
      <x:c r="U50" s="64"/>
      <x:c r="V50" s="64"/>
      <x:c r="W50" s="64"/>
      <x:c r="X50" s="64"/>
      <x:c r="Y50" s="64"/>
      <x:c r="Z50" s="64"/>
      <x:c r="AA50" s="64"/>
      <x:c r="AB50" s="64"/>
    </x:row>
    <x:row r="51" ht="19" customHeight="1">
      <x:c r="A51" s="21" t="n">
        <x:v>44</x:v>
      </x:c>
      <x:c r="B51" s="21" t="str">
        <x:v>Torco — RFF Racing Fork Fluid 15</x:v>
      </x:c>
      <x:c r="C51" s="21" t="str">
        <x:v>Fork</x:v>
      </x:c>
      <x:c r="D51" s="21" t="str">
        <x:v>15</x:v>
      </x:c>
      <x:c r="E51" s="23" t="n">
        <x:v>43.44</x:v>
      </x:c>
      <x:c r="F51" s="21" t="str">
        <x:v>Published measured</x:v>
      </x:c>
      <x:c r="G51" s="23" t="n">
        <x:v>10.76</x:v>
      </x:c>
      <x:c r="H51" s="21" t="str">
        <x:v>Published measured</x:v>
      </x:c>
      <x:c r="I51" s="25" t="n">
        <x:v>250</x:v>
      </x:c>
      <x:c r="J51" s="21" t="str">
        <x:v>Published</x:v>
      </x:c>
      <x:c r="K51" s="21" t="str">
        <x:v>Synthetic blend</x:v>
      </x:c>
      <x:c r="L51" s="21" t="str">
        <x:v>Manufacturer-published viscometrics</x:v>
      </x:c>
      <x:c r="M51" s="21" t="str">
        <x:v>https://cdn.shopify.com/s/files/1/0018/3671/2013/files/RFF_TDS_081120.pdf?v=1679586351</x:v>
      </x:c>
      <x:c r="N51" s="64"/>
      <x:c r="O51" s="64"/>
      <x:c r="P51" s="64"/>
      <x:c r="Q51" s="64"/>
      <x:c r="R51" s="64"/>
      <x:c r="S51" s="64"/>
      <x:c r="T51" s="64"/>
      <x:c r="U51" s="64"/>
      <x:c r="V51" s="64"/>
      <x:c r="W51" s="64"/>
      <x:c r="X51" s="64"/>
      <x:c r="Y51" s="64"/>
      <x:c r="Z51" s="64"/>
      <x:c r="AA51" s="64"/>
      <x:c r="AB51" s="64"/>
    </x:row>
    <x:row r="52" ht="19" customHeight="1">
      <x:c r="A52" s="21" t="n">
        <x:v>45</x:v>
      </x:c>
      <x:c r="B52" s="21" t="str">
        <x:v>Castrol — Fork Oil 15W</x:v>
      </x:c>
      <x:c r="C52" s="21" t="str">
        <x:v>Fork</x:v>
      </x:c>
      <x:c r="D52" s="21" t="str">
        <x:v>15W</x:v>
      </x:c>
      <x:c r="E52" s="23" t="n">
        <x:v>46</x:v>
      </x:c>
      <x:c r="F52" s="21" t="str">
        <x:v>Published measured</x:v>
      </x:c>
      <x:c r="G52" s="23" t="n">
        <x:v>8.2</x:v>
      </x:c>
      <x:c r="H52" s="21" t="str">
        <x:v>Published measured</x:v>
      </x:c>
      <x:c r="I52" s="25" t="n">
        <x:v>150</x:v>
      </x:c>
      <x:c r="J52" s="21" t="str">
        <x:v>Published minimum</x:v>
      </x:c>
      <x:c r="K52" s="21" t="str">
        <x:v>Mineral</x:v>
      </x:c>
      <x:c r="L52" s="21" t="str">
        <x:v>Manufacturer-published viscometrics</x:v>
      </x:c>
      <x:c r="M52" s="21" t="str">
        <x:v>https://msdspds.castrol.com/bpglis/FusionPDS.nsf/Files/217C940308AA30EE80257D1400831D07/%24File/FORK%20OILS%20_2013_10.pdf</x:v>
      </x:c>
      <x:c r="N52" s="64"/>
      <x:c r="O52" s="64"/>
      <x:c r="P52" s="64"/>
      <x:c r="Q52" s="64"/>
      <x:c r="R52" s="64"/>
      <x:c r="S52" s="64"/>
      <x:c r="T52" s="64"/>
      <x:c r="U52" s="64"/>
      <x:c r="V52" s="64"/>
      <x:c r="W52" s="64"/>
      <x:c r="X52" s="64"/>
      <x:c r="Y52" s="64"/>
      <x:c r="Z52" s="64"/>
      <x:c r="AA52" s="64"/>
      <x:c r="AB52" s="64"/>
    </x:row>
    <x:row r="53" ht="19" customHeight="1">
      <x:c r="A53" s="21" t="n">
        <x:v>46</x:v>
      </x:c>
      <x:c r="B53" s="21" t="str">
        <x:v>Fuchs Silkolene — RSF 10</x:v>
      </x:c>
      <x:c r="C53" s="21" t="str">
        <x:v>Both</x:v>
      </x:c>
      <x:c r="D53" s="21" t="str">
        <x:v>10</x:v>
      </x:c>
      <x:c r="E53" s="23" t="n">
        <x:v>46</x:v>
      </x:c>
      <x:c r="F53" s="21" t="str">
        <x:v>ISO VG nominal; not an exact measured cSt value</x:v>
      </x:c>
      <x:c r="G53" s="23"/>
      <x:c r="H53" s="21" t="str">
        <x:v>Unavailable</x:v>
      </x:c>
      <x:c r="I53" s="25"/>
      <x:c r="J53" s="21" t="str">
        <x:v>Unavailable</x:v>
      </x:c>
      <x:c r="K53" s="21" t="str">
        <x:v>Fully synthetic</x:v>
      </x:c>
      <x:c r="L53" s="21" t="str">
        <x:v>Manufacturer catalog nominal ISO VG only</x:v>
      </x:c>
      <x:c r="M53" s="21" t="str">
        <x:v>https://www.fuchs.com/si/sl/izdelki/sredisce-za-prenos/pdf-pregledovalnik/pdf-viewer/252569-SILKOLENE-produktni-program-2024/</x:v>
      </x:c>
      <x:c r="N53" s="64"/>
      <x:c r="O53" s="64"/>
      <x:c r="P53" s="64"/>
      <x:c r="Q53" s="64"/>
      <x:c r="R53" s="64"/>
      <x:c r="S53" s="64"/>
      <x:c r="T53" s="64"/>
      <x:c r="U53" s="64"/>
      <x:c r="V53" s="64"/>
      <x:c r="W53" s="64"/>
      <x:c r="X53" s="64"/>
      <x:c r="Y53" s="64"/>
      <x:c r="Z53" s="64"/>
      <x:c r="AA53" s="64"/>
      <x:c r="AB53" s="64"/>
    </x:row>
    <x:row r="54" ht="19" customHeight="1">
      <x:c r="A54" s="21" t="n">
        <x:v>47</x:v>
      </x:c>
      <x:c r="B54" s="21" t="str">
        <x:v>Penrite — MC Fork Oil 15</x:v>
      </x:c>
      <x:c r="C54" s="21" t="str">
        <x:v>Fork</x:v>
      </x:c>
      <x:c r="D54" s="21" t="str">
        <x:v>15</x:v>
      </x:c>
      <x:c r="E54" s="23" t="n">
        <x:v>47</x:v>
      </x:c>
      <x:c r="F54" s="21" t="str">
        <x:v>Published measured</x:v>
      </x:c>
      <x:c r="G54" s="23" t="n">
        <x:v>8.9</x:v>
      </x:c>
      <x:c r="H54" s="21" t="str">
        <x:v>Published measured</x:v>
      </x:c>
      <x:c r="I54" s="25" t="n">
        <x:v>173</x:v>
      </x:c>
      <x:c r="J54" s="21" t="str">
        <x:v>Published</x:v>
      </x:c>
      <x:c r="K54" s="21" t="str">
        <x:v>Full synthetic</x:v>
      </x:c>
      <x:c r="L54" s="21" t="str">
        <x:v>Manufacturer-published viscometrics</x:v>
      </x:c>
      <x:c r="M54" s="21" t="str">
        <x:v>https://penriteoil.com.au/assets/pis_pdfs/MC%20FORK%20OIL%20JULY%202017.pdf</x:v>
      </x:c>
      <x:c r="N54" s="64"/>
      <x:c r="O54" s="64"/>
      <x:c r="P54" s="64"/>
      <x:c r="Q54" s="64"/>
      <x:c r="R54" s="64"/>
      <x:c r="S54" s="64"/>
      <x:c r="T54" s="64"/>
      <x:c r="U54" s="64"/>
      <x:c r="V54" s="64"/>
      <x:c r="W54" s="64"/>
      <x:c r="X54" s="64"/>
      <x:c r="Y54" s="64"/>
      <x:c r="Z54" s="64"/>
      <x:c r="AA54" s="64"/>
      <x:c r="AB54" s="64"/>
    </x:row>
    <x:row r="55" ht="19" customHeight="1">
      <x:c r="A55" s="21" t="n">
        <x:v>48</x:v>
      </x:c>
      <x:c r="B55" s="21" t="str">
        <x:v>Maxima — Racing Fork Fluid 15WT</x:v>
      </x:c>
      <x:c r="C55" s="21" t="str">
        <x:v>Fork</x:v>
      </x:c>
      <x:c r="D55" s="21" t="str">
        <x:v>15WT</x:v>
      </x:c>
      <x:c r="E55" s="23" t="n">
        <x:v>47.1</x:v>
      </x:c>
      <x:c r="F55" s="21" t="str">
        <x:v>Published measured</x:v>
      </x:c>
      <x:c r="G55" s="23" t="n">
        <x:v>8.5</x:v>
      </x:c>
      <x:c r="H55" s="21" t="str">
        <x:v>Published measured</x:v>
      </x:c>
      <x:c r="I55" s="25" t="n">
        <x:v>159</x:v>
      </x:c>
      <x:c r="J55" s="21" t="str">
        <x:v>Published</x:v>
      </x:c>
      <x:c r="K55" s="21" t="str">
        <x:v>Mineral</x:v>
      </x:c>
      <x:c r="L55" s="21" t="str">
        <x:v>Manufacturer TDS hosted by authorised distributor</x:v>
      </x:c>
      <x:c r="M55" s="21" t="str">
        <x:v>https://www.lustyindustries.com/documents/Tech%20Support/Maxima%20Tech%20Sheet/Racing%20Fork%20Fluid%20TDS.pdf?u=1ZBBAq</x:v>
      </x:c>
      <x:c r="N55" s="64"/>
      <x:c r="O55" s="64"/>
      <x:c r="P55" s="64"/>
      <x:c r="Q55" s="64"/>
      <x:c r="R55" s="64"/>
      <x:c r="S55" s="64"/>
      <x:c r="T55" s="64"/>
      <x:c r="U55" s="64"/>
      <x:c r="V55" s="64"/>
      <x:c r="W55" s="64"/>
      <x:c r="X55" s="64"/>
      <x:c r="Y55" s="64"/>
      <x:c r="Z55" s="64"/>
      <x:c r="AA55" s="64"/>
      <x:c r="AB55" s="64"/>
    </x:row>
    <x:row r="56" ht="19" customHeight="1">
      <x:c r="A56" s="21" t="n">
        <x:v>49</x:v>
      </x:c>
      <x:c r="B56" s="21" t="str">
        <x:v>Lucas Oil — Synthetic Fork Oil Heavy 15WT</x:v>
      </x:c>
      <x:c r="C56" s="21" t="str">
        <x:v>Fork</x:v>
      </x:c>
      <x:c r="D56" s="21" t="str">
        <x:v>15WT</x:v>
      </x:c>
      <x:c r="E56" s="23" t="n">
        <x:v>49.2</x:v>
      </x:c>
      <x:c r="F56" s="21" t="str">
        <x:v>Published measured</x:v>
      </x:c>
      <x:c r="G56" s="23" t="n">
        <x:v>8.6</x:v>
      </x:c>
      <x:c r="H56" s="21" t="str">
        <x:v>Published measured</x:v>
      </x:c>
      <x:c r="I56" s="25" t="n">
        <x:v>154</x:v>
      </x:c>
      <x:c r="J56" s="21" t="str">
        <x:v>Published</x:v>
      </x:c>
      <x:c r="K56" s="21" t="str">
        <x:v>Synthetic</x:v>
      </x:c>
      <x:c r="L56" s="21" t="str">
        <x:v>Manufacturer-published viscometrics</x:v>
      </x:c>
      <x:c r="M56" s="21" t="str">
        <x:v>https://assets.lucasoil.com/catalogs/pdf/lucas_oil_tds_booklet.pdf</x:v>
      </x:c>
      <x:c r="N56" s="64"/>
      <x:c r="O56" s="64"/>
      <x:c r="P56" s="64"/>
      <x:c r="Q56" s="64"/>
      <x:c r="R56" s="64"/>
      <x:c r="S56" s="64"/>
      <x:c r="T56" s="64"/>
      <x:c r="U56" s="64"/>
      <x:c r="V56" s="64"/>
      <x:c r="W56" s="64"/>
      <x:c r="X56" s="64"/>
      <x:c r="Y56" s="64"/>
      <x:c r="Z56" s="64"/>
      <x:c r="AA56" s="64"/>
      <x:c r="AB56" s="64"/>
    </x:row>
    <x:row r="57" ht="19" customHeight="1">
      <x:c r="A57" s="21" t="n">
        <x:v>50</x:v>
      </x:c>
      <x:c r="B57" s="21" t="str">
        <x:v>Motorex — Racing Fork Oil 10W</x:v>
      </x:c>
      <x:c r="C57" s="21" t="str">
        <x:v>Fork</x:v>
      </x:c>
      <x:c r="D57" s="21" t="str">
        <x:v>10W</x:v>
      </x:c>
      <x:c r="E57" s="23" t="n">
        <x:v>49.5</x:v>
      </x:c>
      <x:c r="F57" s="21" t="str">
        <x:v>Published measured</x:v>
      </x:c>
      <x:c r="G57" s="23" t="n">
        <x:v>12.1</x:v>
      </x:c>
      <x:c r="H57" s="21" t="str">
        <x:v>Published measured</x:v>
      </x:c>
      <x:c r="I57" s="25"/>
      <x:c r="J57" s="21" t="str">
        <x:v>Published as &gt;250</x:v>
      </x:c>
      <x:c r="K57" s="21" t="str">
        <x:v>Not stated</x:v>
      </x:c>
      <x:c r="L57" s="21" t="str">
        <x:v>Manufacturer-published cSt; VI reported as &gt;250</x:v>
      </x:c>
      <x:c r="M57" s="21" t="str">
        <x:v>https://motorex.com/Pdf/TI/Motorex/Gabel-Daempferoel/RACING-FORK-OIL-10W/RACING-FORK-OIL-10W_1016805_EN_20260116-105639.pdf</x:v>
      </x:c>
      <x:c r="N57" s="64"/>
      <x:c r="O57" s="64"/>
      <x:c r="P57" s="64"/>
      <x:c r="Q57" s="64"/>
      <x:c r="R57" s="64"/>
      <x:c r="S57" s="64"/>
      <x:c r="T57" s="64"/>
      <x:c r="U57" s="64"/>
      <x:c r="V57" s="64"/>
      <x:c r="W57" s="64"/>
      <x:c r="X57" s="64"/>
      <x:c r="Y57" s="64"/>
      <x:c r="Z57" s="64"/>
      <x:c r="AA57" s="64"/>
      <x:c r="AB57" s="64"/>
    </x:row>
    <x:row r="58" ht="19" customHeight="1">
      <x:c r="A58" s="21" t="n">
        <x:v>51</x:v>
      </x:c>
      <x:c r="B58" s="21" t="str">
        <x:v>Putoline — HPX R 15W</x:v>
      </x:c>
      <x:c r="C58" s="21" t="str">
        <x:v>Fork</x:v>
      </x:c>
      <x:c r="D58" s="21" t="str">
        <x:v>15W</x:v>
      </x:c>
      <x:c r="E58" s="23" t="n">
        <x:v>50</x:v>
      </x:c>
      <x:c r="F58" s="21" t="str">
        <x:v>Published measured</x:v>
      </x:c>
      <x:c r="G58" s="23" t="n">
        <x:v>9.3</x:v>
      </x:c>
      <x:c r="H58" s="21" t="str">
        <x:v>Published measured</x:v>
      </x:c>
      <x:c r="I58" s="25" t="n">
        <x:v>173</x:v>
      </x:c>
      <x:c r="J58" s="21" t="str">
        <x:v>Published</x:v>
      </x:c>
      <x:c r="K58" s="21" t="str">
        <x:v>Synthetic</x:v>
      </x:c>
      <x:c r="L58" s="21" t="str">
        <x:v>Manufacturer-published viscometrics</x:v>
      </x:c>
      <x:c r="M58" s="21" t="str">
        <x:v>https://www.putoline.com/en/hpx-r-15w-1-x-15-l-bag-in-box-1485/</x:v>
      </x:c>
      <x:c r="N58" s="64"/>
      <x:c r="O58" s="64"/>
      <x:c r="P58" s="64"/>
      <x:c r="Q58" s="64"/>
      <x:c r="R58" s="64"/>
      <x:c r="S58" s="64"/>
      <x:c r="T58" s="64"/>
      <x:c r="U58" s="64"/>
      <x:c r="V58" s="64"/>
      <x:c r="W58" s="64"/>
      <x:c r="X58" s="64"/>
      <x:c r="Y58" s="64"/>
      <x:c r="Z58" s="64"/>
      <x:c r="AA58" s="64"/>
      <x:c r="AB58" s="64"/>
    </x:row>
    <x:row r="59" ht="19" customHeight="1">
      <x:c r="A59" s="21" t="n">
        <x:v>52</x:v>
      </x:c>
      <x:c r="B59" s="21" t="str">
        <x:v>Putoline — Formula GP 10W</x:v>
      </x:c>
      <x:c r="C59" s="21" t="str">
        <x:v>Fork</x:v>
      </x:c>
      <x:c r="D59" s="21" t="str">
        <x:v>10W</x:v>
      </x:c>
      <x:c r="E59" s="23" t="n">
        <x:v>52.4</x:v>
      </x:c>
      <x:c r="F59" s="21" t="str">
        <x:v>Published measured</x:v>
      </x:c>
      <x:c r="G59" s="23" t="n">
        <x:v>8.96</x:v>
      </x:c>
      <x:c r="H59" s="21" t="str">
        <x:v>Published measured</x:v>
      </x:c>
      <x:c r="I59" s="25" t="n">
        <x:v>152</x:v>
      </x:c>
      <x:c r="J59" s="21" t="str">
        <x:v>Published</x:v>
      </x:c>
      <x:c r="K59" s="21" t="str">
        <x:v>Not stated</x:v>
      </x:c>
      <x:c r="L59" s="21" t="str">
        <x:v>Manufacturer-published viscometrics</x:v>
      </x:c>
      <x:c r="M59" s="21" t="str">
        <x:v>https://www.putoline.com/en/formula-gp-10w-12-x-1-l-bottle-480/</x:v>
      </x:c>
      <x:c r="N59" s="64"/>
      <x:c r="O59" s="64"/>
      <x:c r="P59" s="64"/>
      <x:c r="Q59" s="64"/>
      <x:c r="R59" s="64"/>
      <x:c r="S59" s="64"/>
      <x:c r="T59" s="64"/>
      <x:c r="U59" s="64"/>
      <x:c r="V59" s="64"/>
      <x:c r="W59" s="64"/>
      <x:c r="X59" s="64"/>
      <x:c r="Y59" s="64"/>
      <x:c r="Z59" s="64"/>
      <x:c r="AA59" s="64"/>
      <x:c r="AB59" s="64"/>
    </x:row>
    <x:row r="60" ht="19" customHeight="1">
      <x:c r="A60" s="21" t="n">
        <x:v>53</x:v>
      </x:c>
      <x:c r="B60" s="21" t="str">
        <x:v>Bel-Ray — High Performance Fork Oil 15W</x:v>
      </x:c>
      <x:c r="C60" s="21" t="str">
        <x:v>Fork</x:v>
      </x:c>
      <x:c r="D60" s="21" t="str">
        <x:v>15W</x:v>
      </x:c>
      <x:c r="E60" s="23" t="n">
        <x:v>53.1</x:v>
      </x:c>
      <x:c r="F60" s="21" t="str">
        <x:v>Published measured</x:v>
      </x:c>
      <x:c r="G60" s="23" t="n">
        <x:v>7.67</x:v>
      </x:c>
      <x:c r="H60" s="21" t="str">
        <x:v>Published measured</x:v>
      </x:c>
      <x:c r="I60" s="25" t="n">
        <x:v>109</x:v>
      </x:c>
      <x:c r="J60" s="21" t="str">
        <x:v>Published</x:v>
      </x:c>
      <x:c r="K60" s="21" t="str">
        <x:v>Mineral / petroleum</x:v>
      </x:c>
      <x:c r="L60" s="21" t="str">
        <x:v>Manufacturer-published viscometrics</x:v>
      </x:c>
      <x:c r="M60" s="21" t="str">
        <x:v>https://www.belray.com/wp-content/uploads/2019/02/BR-Fork-Oil-PDS-23Nov2021.pdf</x:v>
      </x:c>
      <x:c r="N60" s="64"/>
      <x:c r="O60" s="64"/>
      <x:c r="P60" s="64"/>
      <x:c r="Q60" s="64"/>
      <x:c r="R60" s="64"/>
      <x:c r="S60" s="64"/>
      <x:c r="T60" s="64"/>
      <x:c r="U60" s="64"/>
      <x:c r="V60" s="64"/>
      <x:c r="W60" s="64"/>
      <x:c r="X60" s="64"/>
      <x:c r="Y60" s="64"/>
      <x:c r="Z60" s="64"/>
      <x:c r="AA60" s="64"/>
      <x:c r="AB60" s="64"/>
    </x:row>
    <x:row r="61" ht="19" customHeight="1">
      <x:c r="A61" s="21" t="n">
        <x:v>54</x:v>
      </x:c>
      <x:c r="B61" s="21" t="str">
        <x:v>Motul — Fork Oil Expert 15W</x:v>
      </x:c>
      <x:c r="C61" s="21" t="str">
        <x:v>Fork</x:v>
      </x:c>
      <x:c r="D61" s="21" t="str">
        <x:v>15W</x:v>
      </x:c>
      <x:c r="E61" s="23" t="n">
        <x:v>58.1</x:v>
      </x:c>
      <x:c r="F61" s="21" t="str">
        <x:v>Published measured</x:v>
      </x:c>
      <x:c r="G61" s="23" t="n">
        <x:v>8.4</x:v>
      </x:c>
      <x:c r="H61" s="21" t="str">
        <x:v>Published measured</x:v>
      </x:c>
      <x:c r="I61" s="25" t="n">
        <x:v>116</x:v>
      </x:c>
      <x:c r="J61" s="21" t="str">
        <x:v>Published</x:v>
      </x:c>
      <x:c r="K61" s="21" t="str">
        <x:v>Technosynthese semi-synthetic</x:v>
      </x:c>
      <x:c r="L61" s="21" t="str">
        <x:v>Manufacturer-published viscometrics</x:v>
      </x:c>
      <x:c r="M61" s="21" t="str">
        <x:v>https://azupim01.motul.com/media/motulData/DO/base/Fork%20Oil%20Expert%20%28GB%29%202.pdf</x:v>
      </x:c>
      <x:c r="N61" s="64"/>
      <x:c r="O61" s="64"/>
      <x:c r="P61" s="64"/>
      <x:c r="Q61" s="64"/>
      <x:c r="R61" s="64"/>
      <x:c r="S61" s="64"/>
      <x:c r="T61" s="64"/>
      <x:c r="U61" s="64"/>
      <x:c r="V61" s="64"/>
      <x:c r="W61" s="64"/>
      <x:c r="X61" s="64"/>
      <x:c r="Y61" s="64"/>
      <x:c r="Z61" s="64"/>
      <x:c r="AA61" s="64"/>
      <x:c r="AB61" s="64"/>
    </x:row>
    <x:row r="62" ht="19" customHeight="1">
      <x:c r="A62" s="21" t="n">
        <x:v>55</x:v>
      </x:c>
      <x:c r="B62" s="21" t="str">
        <x:v>Putoline — HPX R 20W</x:v>
      </x:c>
      <x:c r="C62" s="21" t="str">
        <x:v>Fork</x:v>
      </x:c>
      <x:c r="D62" s="21" t="str">
        <x:v>20W</x:v>
      </x:c>
      <x:c r="E62" s="23" t="n">
        <x:v>65</x:v>
      </x:c>
      <x:c r="F62" s="21" t="str">
        <x:v>Published measured</x:v>
      </x:c>
      <x:c r="G62" s="23" t="n">
        <x:v>11.7</x:v>
      </x:c>
      <x:c r="H62" s="21" t="str">
        <x:v>Published measured</x:v>
      </x:c>
      <x:c r="I62" s="25" t="n">
        <x:v>178</x:v>
      </x:c>
      <x:c r="J62" s="21" t="str">
        <x:v>Published</x:v>
      </x:c>
      <x:c r="K62" s="21" t="str">
        <x:v>Synthetic</x:v>
      </x:c>
      <x:c r="L62" s="21" t="str">
        <x:v>Manufacturer-published viscometrics</x:v>
      </x:c>
      <x:c r="M62" s="21" t="str">
        <x:v>https://www.putoline.com/en/hpx-r-20w-12-x-1-l-bottle-523/</x:v>
      </x:c>
      <x:c r="N62" s="64"/>
      <x:c r="O62" s="64"/>
      <x:c r="P62" s="64"/>
      <x:c r="Q62" s="64"/>
      <x:c r="R62" s="64"/>
      <x:c r="S62" s="64"/>
      <x:c r="T62" s="64"/>
      <x:c r="U62" s="64"/>
      <x:c r="V62" s="64"/>
      <x:c r="W62" s="64"/>
      <x:c r="X62" s="64"/>
      <x:c r="Y62" s="64"/>
      <x:c r="Z62" s="64"/>
      <x:c r="AA62" s="64"/>
      <x:c r="AB62" s="64"/>
    </x:row>
    <x:row r="63" ht="19" customHeight="1">
      <x:c r="A63" s="21" t="n">
        <x:v>56</x:v>
      </x:c>
      <x:c r="B63" s="21" t="str">
        <x:v>Red Line — HeavyWeight 30WT Suspension Fluid</x:v>
      </x:c>
      <x:c r="C63" s="21" t="str">
        <x:v>Both</x:v>
      </x:c>
      <x:c r="D63" s="21" t="str">
        <x:v>30WT</x:v>
      </x:c>
      <x:c r="E63" s="23" t="n">
        <x:v>67.9</x:v>
      </x:c>
      <x:c r="F63" s="21" t="str">
        <x:v>Published measured</x:v>
      </x:c>
      <x:c r="G63" s="23" t="n">
        <x:v>22.8</x:v>
      </x:c>
      <x:c r="H63" s="21" t="str">
        <x:v>Published measured</x:v>
      </x:c>
      <x:c r="I63" s="25" t="n">
        <x:v>358</x:v>
      </x:c>
      <x:c r="J63" s="21" t="str">
        <x:v>Published</x:v>
      </x:c>
      <x:c r="K63" s="21" t="str">
        <x:v>Synthetic</x:v>
      </x:c>
      <x:c r="L63" s="21" t="str">
        <x:v>Manufacturer-published viscometrics</x:v>
      </x:c>
      <x:c r="M63" s="21" t="str">
        <x:v>https://www.redlineoil.com/heavyweight-30wt-suspension-fluid</x:v>
      </x:c>
      <x:c r="N63" s="64"/>
      <x:c r="O63" s="64"/>
      <x:c r="P63" s="64"/>
      <x:c r="Q63" s="64"/>
      <x:c r="R63" s="64"/>
      <x:c r="S63" s="64"/>
      <x:c r="T63" s="64"/>
      <x:c r="U63" s="64"/>
      <x:c r="V63" s="64"/>
      <x:c r="W63" s="64"/>
      <x:c r="X63" s="64"/>
      <x:c r="Y63" s="64"/>
      <x:c r="Z63" s="64"/>
      <x:c r="AA63" s="64"/>
      <x:c r="AB63" s="64"/>
    </x:row>
    <x:row r="64" ht="19" customHeight="1">
      <x:c r="A64" s="21" t="n">
        <x:v>57</x:v>
      </x:c>
      <x:c r="B64" s="21" t="str">
        <x:v>Castrol — Fork Oil 20W</x:v>
      </x:c>
      <x:c r="C64" s="21" t="str">
        <x:v>Fork</x:v>
      </x:c>
      <x:c r="D64" s="21" t="str">
        <x:v>20W</x:v>
      </x:c>
      <x:c r="E64" s="23" t="n">
        <x:v>68</x:v>
      </x:c>
      <x:c r="F64" s="21" t="str">
        <x:v>Published measured</x:v>
      </x:c>
      <x:c r="G64" s="23" t="n">
        <x:v>10.4</x:v>
      </x:c>
      <x:c r="H64" s="21" t="str">
        <x:v>Published measured</x:v>
      </x:c>
      <x:c r="I64" s="25" t="n">
        <x:v>140</x:v>
      </x:c>
      <x:c r="J64" s="21" t="str">
        <x:v>Published</x:v>
      </x:c>
      <x:c r="K64" s="21" t="str">
        <x:v>Mineral</x:v>
      </x:c>
      <x:c r="L64" s="21" t="str">
        <x:v>Manufacturer-published viscometrics</x:v>
      </x:c>
      <x:c r="M64" s="21" t="str">
        <x:v>https://msdspds.castrol.com/bpglis/FusionPDS.nsf/Files/4FBAFF5F0DD4D1AA802582A5002A0623/%24File/bpxe-azmgmf.pdf</x:v>
      </x:c>
      <x:c r="N64" s="64"/>
      <x:c r="O64" s="64"/>
      <x:c r="P64" s="64"/>
      <x:c r="Q64" s="64"/>
      <x:c r="R64" s="64"/>
      <x:c r="S64" s="64"/>
      <x:c r="T64" s="64"/>
      <x:c r="U64" s="64"/>
      <x:c r="V64" s="64"/>
      <x:c r="W64" s="64"/>
      <x:c r="X64" s="64"/>
      <x:c r="Y64" s="64"/>
      <x:c r="Z64" s="64"/>
      <x:c r="AA64" s="64"/>
      <x:c r="AB64" s="64"/>
    </x:row>
    <x:row r="65" ht="19" customHeight="1">
      <x:c r="A65" s="21" t="n">
        <x:v>58</x:v>
      </x:c>
      <x:c r="B65" s="21" t="str">
        <x:v>Motorex — Racing Fork Oil 15W</x:v>
      </x:c>
      <x:c r="C65" s="21" t="str">
        <x:v>Fork</x:v>
      </x:c>
      <x:c r="D65" s="21" t="str">
        <x:v>15W</x:v>
      </x:c>
      <x:c r="E65" s="23" t="n">
        <x:v>71.9</x:v>
      </x:c>
      <x:c r="F65" s="21" t="str">
        <x:v>Published measured</x:v>
      </x:c>
      <x:c r="G65" s="23" t="n">
        <x:v>16.9</x:v>
      </x:c>
      <x:c r="H65" s="21" t="str">
        <x:v>Published measured</x:v>
      </x:c>
      <x:c r="I65" s="25"/>
      <x:c r="J65" s="21" t="str">
        <x:v>Published as &gt;250</x:v>
      </x:c>
      <x:c r="K65" s="21" t="str">
        <x:v>Not stated</x:v>
      </x:c>
      <x:c r="L65" s="21" t="str">
        <x:v>Manufacturer-published cSt; VI reported as &gt;250</x:v>
      </x:c>
      <x:c r="M65" s="21" t="str">
        <x:v>https://motorex.com/Pdf/TI/Motorex/Gabel-Daempferoel/RACING-FORK-OIL-15W/RACING-FORK-OIL-15W_1016806_EN_20260116-105849.pdf</x:v>
      </x:c>
      <x:c r="N65" s="64"/>
      <x:c r="O65" s="64"/>
      <x:c r="P65" s="64"/>
      <x:c r="Q65" s="64"/>
      <x:c r="R65" s="64"/>
      <x:c r="S65" s="64"/>
      <x:c r="T65" s="64"/>
      <x:c r="U65" s="64"/>
      <x:c r="V65" s="64"/>
      <x:c r="W65" s="64"/>
      <x:c r="X65" s="64"/>
      <x:c r="Y65" s="64"/>
      <x:c r="Z65" s="64"/>
      <x:c r="AA65" s="64"/>
      <x:c r="AB65" s="64"/>
    </x:row>
    <x:row r="66" ht="19" customHeight="1">
      <x:c r="A66" s="21" t="n">
        <x:v>59</x:v>
      </x:c>
      <x:c r="B66" s="21" t="str">
        <x:v>Bel-Ray — High Performance Fork Oil 20W</x:v>
      </x:c>
      <x:c r="C66" s="21" t="str">
        <x:v>Fork</x:v>
      </x:c>
      <x:c r="D66" s="21" t="str">
        <x:v>20W</x:v>
      </x:c>
      <x:c r="E66" s="23" t="n">
        <x:v>73.8</x:v>
      </x:c>
      <x:c r="F66" s="21" t="str">
        <x:v>Published measured</x:v>
      </x:c>
      <x:c r="G66" s="23" t="n">
        <x:v>9.43</x:v>
      </x:c>
      <x:c r="H66" s="21" t="str">
        <x:v>Published measured</x:v>
      </x:c>
      <x:c r="I66" s="25" t="n">
        <x:v>109</x:v>
      </x:c>
      <x:c r="J66" s="21" t="str">
        <x:v>Published</x:v>
      </x:c>
      <x:c r="K66" s="21" t="str">
        <x:v>Mineral / petroleum</x:v>
      </x:c>
      <x:c r="L66" s="21" t="str">
        <x:v>Manufacturer-published viscometrics</x:v>
      </x:c>
      <x:c r="M66" s="21" t="str">
        <x:v>https://www.belray.com/wp-content/uploads/2019/02/BR-Fork-Oil-PDS-23Nov2021.pdf</x:v>
      </x:c>
      <x:c r="N66" s="64"/>
      <x:c r="O66" s="64"/>
      <x:c r="P66" s="64"/>
      <x:c r="Q66" s="64"/>
      <x:c r="R66" s="64"/>
      <x:c r="S66" s="64"/>
      <x:c r="T66" s="64"/>
      <x:c r="U66" s="64"/>
      <x:c r="V66" s="64"/>
      <x:c r="W66" s="64"/>
      <x:c r="X66" s="64"/>
      <x:c r="Y66" s="64"/>
      <x:c r="Z66" s="64"/>
      <x:c r="AA66" s="64"/>
      <x:c r="AB66" s="64"/>
    </x:row>
    <x:row r="67" ht="19" customHeight="1">
      <x:c r="A67" s="21" t="n">
        <x:v>60</x:v>
      </x:c>
      <x:c r="B67" s="21" t="str">
        <x:v>Lucas Oil — Synthetic Fork Oil Extra Heavy 20WT</x:v>
      </x:c>
      <x:c r="C67" s="21" t="str">
        <x:v>Fork</x:v>
      </x:c>
      <x:c r="D67" s="21" t="str">
        <x:v>20WT</x:v>
      </x:c>
      <x:c r="E67" s="23" t="n">
        <x:v>77.5</x:v>
      </x:c>
      <x:c r="F67" s="21" t="str">
        <x:v>Published measured</x:v>
      </x:c>
      <x:c r="G67" s="23" t="n">
        <x:v>12.4</x:v>
      </x:c>
      <x:c r="H67" s="21" t="str">
        <x:v>Published measured</x:v>
      </x:c>
      <x:c r="I67" s="25" t="n">
        <x:v>161</x:v>
      </x:c>
      <x:c r="J67" s="21" t="str">
        <x:v>Published</x:v>
      </x:c>
      <x:c r="K67" s="21" t="str">
        <x:v>Synthetic</x:v>
      </x:c>
      <x:c r="L67" s="21" t="str">
        <x:v>Manufacturer-published viscometrics</x:v>
      </x:c>
      <x:c r="M67" s="21" t="str">
        <x:v>https://assets.lucasoil.com/catalogs/pdf/lucas_oil_tds_booklet.pdf</x:v>
      </x:c>
      <x:c r="N67" s="64"/>
      <x:c r="O67" s="64"/>
      <x:c r="P67" s="64"/>
      <x:c r="Q67" s="64"/>
      <x:c r="R67" s="64"/>
      <x:c r="S67" s="64"/>
      <x:c r="T67" s="64"/>
      <x:c r="U67" s="64"/>
      <x:c r="V67" s="64"/>
      <x:c r="W67" s="64"/>
      <x:c r="X67" s="64"/>
      <x:c r="Y67" s="64"/>
      <x:c r="Z67" s="64"/>
      <x:c r="AA67" s="64"/>
      <x:c r="AB67" s="64"/>
    </x:row>
    <x:row r="68" ht="19" customHeight="1">
      <x:c r="A68" s="21" t="n">
        <x:v>61</x:v>
      </x:c>
      <x:c r="B68" s="21" t="str">
        <x:v>Motul — Fork Oil Expert 20W</x:v>
      </x:c>
      <x:c r="C68" s="21" t="str">
        <x:v>Fork</x:v>
      </x:c>
      <x:c r="D68" s="21" t="str">
        <x:v>20W</x:v>
      </x:c>
      <x:c r="E68" s="23" t="n">
        <x:v>81.1</x:v>
      </x:c>
      <x:c r="F68" s="21" t="str">
        <x:v>Published measured</x:v>
      </x:c>
      <x:c r="G68" s="23" t="n">
        <x:v>10.1</x:v>
      </x:c>
      <x:c r="H68" s="21" t="str">
        <x:v>Published measured</x:v>
      </x:c>
      <x:c r="I68" s="25" t="n">
        <x:v>103</x:v>
      </x:c>
      <x:c r="J68" s="21" t="str">
        <x:v>Published</x:v>
      </x:c>
      <x:c r="K68" s="21" t="str">
        <x:v>Technosynthese semi-synthetic</x:v>
      </x:c>
      <x:c r="L68" s="21" t="str">
        <x:v>Manufacturer-published viscometrics</x:v>
      </x:c>
      <x:c r="M68" s="21" t="str">
        <x:v>https://azupim01.motul.com/media/motulData/DO/base/Fork%20Oil%20Expert%20%28GB%29%202.pdf</x:v>
      </x:c>
      <x:c r="N68" s="64"/>
      <x:c r="O68" s="64"/>
      <x:c r="P68" s="64"/>
      <x:c r="Q68" s="64"/>
      <x:c r="R68" s="64"/>
      <x:c r="S68" s="64"/>
      <x:c r="T68" s="64"/>
      <x:c r="U68" s="64"/>
      <x:c r="V68" s="64"/>
      <x:c r="W68" s="64"/>
      <x:c r="X68" s="64"/>
      <x:c r="Y68" s="64"/>
      <x:c r="Z68" s="64"/>
      <x:c r="AA68" s="64"/>
      <x:c r="AB68" s="64"/>
    </x:row>
    <x:row r="69" ht="19" customHeight="1">
      <x:c r="A69" s="21" t="n">
        <x:v>62</x:v>
      </x:c>
      <x:c r="B69" s="21" t="str">
        <x:v>Fuchs Silkolene — RSF 15</x:v>
      </x:c>
      <x:c r="C69" s="21" t="str">
        <x:v>Both</x:v>
      </x:c>
      <x:c r="D69" s="21" t="str">
        <x:v>15</x:v>
      </x:c>
      <x:c r="E69" s="23" t="n">
        <x:v>100</x:v>
      </x:c>
      <x:c r="F69" s="21" t="str">
        <x:v>ISO VG nominal; not an exact measured cSt value</x:v>
      </x:c>
      <x:c r="G69" s="23"/>
      <x:c r="H69" s="21" t="str">
        <x:v>Unavailable</x:v>
      </x:c>
      <x:c r="I69" s="25"/>
      <x:c r="J69" s="21" t="str">
        <x:v>Unavailable</x:v>
      </x:c>
      <x:c r="K69" s="21" t="str">
        <x:v>Fully synthetic</x:v>
      </x:c>
      <x:c r="L69" s="21" t="str">
        <x:v>Manufacturer catalog nominal ISO VG only</x:v>
      </x:c>
      <x:c r="M69" s="21" t="str">
        <x:v>https://www.fuchs.com/si/sl/izdelki/sredisce-za-prenos/pdf-pregledovalnik/pdf-viewer/252569-SILKOLENE-produktni-program-2024/</x:v>
      </x:c>
      <x:c r="N69" s="64"/>
      <x:c r="O69" s="64"/>
      <x:c r="P69" s="64"/>
      <x:c r="Q69" s="64"/>
      <x:c r="R69" s="64"/>
      <x:c r="S69" s="64"/>
      <x:c r="T69" s="64"/>
      <x:c r="U69" s="64"/>
      <x:c r="V69" s="64"/>
      <x:c r="W69" s="64"/>
      <x:c r="X69" s="64"/>
      <x:c r="Y69" s="64"/>
      <x:c r="Z69" s="64"/>
      <x:c r="AA69" s="64"/>
      <x:c r="AB69" s="64"/>
    </x:row>
    <x:row r="70" ht="19" customHeight="1">
      <x:c r="A70" s="21" t="n">
        <x:v>63</x:v>
      </x:c>
      <x:c r="B70" s="21" t="str">
        <x:v>Bel-Ray — High Performance Fork Oil 30W</x:v>
      </x:c>
      <x:c r="C70" s="21" t="str">
        <x:v>Fork</x:v>
      </x:c>
      <x:c r="D70" s="21" t="str">
        <x:v>30W</x:v>
      </x:c>
      <x:c r="E70" s="23" t="n">
        <x:v>107</x:v>
      </x:c>
      <x:c r="F70" s="21" t="str">
        <x:v>Published measured</x:v>
      </x:c>
      <x:c r="G70" s="23" t="n">
        <x:v>12</x:v>
      </x:c>
      <x:c r="H70" s="21" t="str">
        <x:v>Published measured</x:v>
      </x:c>
      <x:c r="I70" s="25" t="n">
        <x:v>104</x:v>
      </x:c>
      <x:c r="J70" s="21" t="str">
        <x:v>Published</x:v>
      </x:c>
      <x:c r="K70" s="21" t="str">
        <x:v>Mineral / petroleum</x:v>
      </x:c>
      <x:c r="L70" s="21" t="str">
        <x:v>Manufacturer-published viscometrics</x:v>
      </x:c>
      <x:c r="M70" s="21" t="str">
        <x:v>https://www.belray.com/wp-content/uploads/2019/02/BR-Fork-Oil-PDS-23Nov2021.pdf</x:v>
      </x:c>
      <x:c r="N70" s="64"/>
      <x:c r="O70" s="64"/>
      <x:c r="P70" s="64"/>
      <x:c r="Q70" s="64"/>
      <x:c r="R70" s="64"/>
      <x:c r="S70" s="64"/>
      <x:c r="T70" s="64"/>
      <x:c r="U70" s="64"/>
      <x:c r="V70" s="64"/>
      <x:c r="W70" s="64"/>
      <x:c r="X70" s="64"/>
      <x:c r="Y70" s="64"/>
      <x:c r="Z70" s="64"/>
      <x:c r="AA70" s="64"/>
      <x:c r="AB70" s="64"/>
    </x:row>
    <x:row r="71" ht="19" customHeight="1">
      <x:c r="A71" s="21" t="n">
        <x:v>64</x:v>
      </x:c>
      <x:c r="B71" s="21" t="str">
        <x:v>Torco — RFF Racing Fork Fluid 20</x:v>
      </x:c>
      <x:c r="C71" s="21" t="str">
        <x:v>Fork</x:v>
      </x:c>
      <x:c r="D71" s="21" t="str">
        <x:v>20</x:v>
      </x:c>
      <x:c r="E71" s="23" t="n">
        <x:v>133.96</x:v>
      </x:c>
      <x:c r="F71" s="21" t="str">
        <x:v>Published measured</x:v>
      </x:c>
      <x:c r="G71" s="23" t="n">
        <x:v>15.5</x:v>
      </x:c>
      <x:c r="H71" s="21" t="str">
        <x:v>Published measured</x:v>
      </x:c>
      <x:c r="I71" s="25" t="n">
        <x:v>128</x:v>
      </x:c>
      <x:c r="J71" s="21" t="str">
        <x:v>Published</x:v>
      </x:c>
      <x:c r="K71" s="21" t="str">
        <x:v>Synthetic blend</x:v>
      </x:c>
      <x:c r="L71" s="21" t="str">
        <x:v>Manufacturer-published viscometrics</x:v>
      </x:c>
      <x:c r="M71" s="21" t="str">
        <x:v>https://cdn.shopify.com/s/files/1/0018/3671/2013/files/RFF_TDS_081120.pdf?v=1679586351</x:v>
      </x:c>
      <x:c r="N71" s="64"/>
      <x:c r="O71" s="64"/>
      <x:c r="P71" s="64"/>
      <x:c r="Q71" s="64"/>
      <x:c r="R71" s="64"/>
      <x:c r="S71" s="64"/>
      <x:c r="T71" s="64"/>
      <x:c r="U71" s="64"/>
      <x:c r="V71" s="64"/>
      <x:c r="W71" s="64"/>
      <x:c r="X71" s="64"/>
      <x:c r="Y71" s="64"/>
      <x:c r="Z71" s="64"/>
      <x:c r="AA71" s="64"/>
      <x:c r="AB71" s="64"/>
    </x:row>
    <x:row r="72" ht="19" customHeight="1">
      <x:c r="A72" s="21" t="n">
        <x:v>65</x:v>
      </x:c>
      <x:c r="B72" s="21" t="str">
        <x:v>Putoline — HPX R 30</x:v>
      </x:c>
      <x:c r="C72" s="21" t="str">
        <x:v>Fork</x:v>
      </x:c>
      <x:c r="D72" s="21" t="str">
        <x:v>30</x:v>
      </x:c>
      <x:c r="E72" s="23" t="n">
        <x:v>150</x:v>
      </x:c>
      <x:c r="F72" s="21" t="str">
        <x:v>Published measured</x:v>
      </x:c>
      <x:c r="G72" s="23" t="n">
        <x:v>14.6</x:v>
      </x:c>
      <x:c r="H72" s="21" t="str">
        <x:v>Published measured</x:v>
      </x:c>
      <x:c r="I72" s="25" t="n">
        <x:v>95</x:v>
      </x:c>
      <x:c r="J72" s="21" t="str">
        <x:v>Published</x:v>
      </x:c>
      <x:c r="K72" s="21" t="str">
        <x:v>Synthetic</x:v>
      </x:c>
      <x:c r="L72" s="21" t="str">
        <x:v>Manufacturer-published viscometrics</x:v>
      </x:c>
      <x:c r="M72" s="21" t="str">
        <x:v>https://www.putoline.com/en/hpx-r-30-1-x-60-l-drum-819/</x:v>
      </x:c>
      <x:c r="N72" s="64"/>
      <x:c r="O72" s="64"/>
      <x:c r="P72" s="64"/>
      <x:c r="Q72" s="64"/>
      <x:c r="R72" s="64"/>
      <x:c r="S72" s="64"/>
      <x:c r="T72" s="64"/>
      <x:c r="U72" s="64"/>
      <x:c r="V72" s="64"/>
      <x:c r="W72" s="64"/>
      <x:c r="X72" s="64"/>
      <x:c r="Y72" s="64"/>
      <x:c r="Z72" s="64"/>
      <x:c r="AA72" s="64"/>
      <x:c r="AB72" s="64"/>
    </x:row>
    <x:row r="73" ht="19" customHeight="1">
      <x:c r="A73" s="21" t="n">
        <x:v>66</x:v>
      </x:c>
      <x:c r="B73" s="21" t="str">
        <x:v>Honda — Honda Ultra Cushion Oil SS-8</x:v>
      </x:c>
      <x:c r="C73" s="21" t="str">
        <x:v>Fork</x:v>
      </x:c>
      <x:c r="D73" s="21" t="str">
        <x:v>SS-8</x:v>
      </x:c>
      <x:c r="E73" s="23"/>
      <x:c r="F73" s="21" t="str">
        <x:v>Unavailable</x:v>
      </x:c>
      <x:c r="G73" s="23"/>
      <x:c r="H73" s="21" t="str">
        <x:v>Unavailable</x:v>
      </x:c>
      <x:c r="I73" s="25"/>
      <x:c r="J73" s="21" t="str">
        <x:v>Unavailable</x:v>
      </x:c>
      <x:c r="K73" s="21" t="str">
        <x:v>Not stated</x:v>
      </x:c>
      <x:c r="L73" s="21" t="str">
        <x:v>OEM product identity only; numeric data unavailable in reviewed public manufacturer material</x:v>
      </x:c>
      <x:c r="M73" s="21" t="str">
        <x:v>https://powersports.honda.com/</x:v>
      </x:c>
      <x:c r="N73" s="64"/>
      <x:c r="O73" s="64"/>
      <x:c r="P73" s="64"/>
      <x:c r="Q73" s="64"/>
      <x:c r="R73" s="64"/>
      <x:c r="S73" s="64"/>
      <x:c r="T73" s="64"/>
      <x:c r="U73" s="64"/>
      <x:c r="V73" s="64"/>
      <x:c r="W73" s="64"/>
      <x:c r="X73" s="64"/>
      <x:c r="Y73" s="64"/>
      <x:c r="Z73" s="64"/>
      <x:c r="AA73" s="64"/>
      <x:c r="AB73" s="64"/>
    </x:row>
    <x:row r="74" ht="19" customHeight="1">
      <x:c r="A74" s="21" t="n">
        <x:v>67</x:v>
      </x:c>
      <x:c r="B74" s="21" t="str">
        <x:v>Honda — Pro Honda Suspension Fluid SS-7</x:v>
      </x:c>
      <x:c r="C74" s="21" t="str">
        <x:v>Fork</x:v>
      </x:c>
      <x:c r="D74" s="21" t="str">
        <x:v>SS-7</x:v>
      </x:c>
      <x:c r="E74" s="23"/>
      <x:c r="F74" s="21" t="str">
        <x:v>Unavailable</x:v>
      </x:c>
      <x:c r="G74" s="23"/>
      <x:c r="H74" s="21" t="str">
        <x:v>Unavailable</x:v>
      </x:c>
      <x:c r="I74" s="25"/>
      <x:c r="J74" s="21" t="str">
        <x:v>Unavailable</x:v>
      </x:c>
      <x:c r="K74" s="21" t="str">
        <x:v>Not stated</x:v>
      </x:c>
      <x:c r="L74" s="21" t="str">
        <x:v>OEM product identity only; numeric data unavailable in reviewed public manufacturer material</x:v>
      </x:c>
      <x:c r="M74" s="21" t="str">
        <x:v>https://powersports.honda.com/</x:v>
      </x:c>
      <x:c r="N74" s="64"/>
      <x:c r="O74" s="64"/>
      <x:c r="P74" s="64"/>
      <x:c r="Q74" s="64"/>
      <x:c r="R74" s="64"/>
      <x:c r="S74" s="64"/>
      <x:c r="T74" s="64"/>
      <x:c r="U74" s="64"/>
      <x:c r="V74" s="64"/>
      <x:c r="W74" s="64"/>
      <x:c r="X74" s="64"/>
      <x:c r="Y74" s="64"/>
      <x:c r="Z74" s="64"/>
      <x:c r="AA74" s="64"/>
      <x:c r="AB74" s="64"/>
    </x:row>
    <x:row r="75" ht="19" customHeight="1">
      <x:c r="A75" s="21" t="n">
        <x:v>68</x:v>
      </x:c>
      <x:c r="B75" s="21" t="str">
        <x:v>Kawasaki — KHL 15-10 Fork Oil</x:v>
      </x:c>
      <x:c r="C75" s="21" t="str">
        <x:v>Fork</x:v>
      </x:c>
      <x:c r="D75" s="21" t="str">
        <x:v>KHL 15-10</x:v>
      </x:c>
      <x:c r="E75" s="23"/>
      <x:c r="F75" s="21" t="str">
        <x:v>Unavailable</x:v>
      </x:c>
      <x:c r="G75" s="23"/>
      <x:c r="H75" s="21" t="str">
        <x:v>Unavailable</x:v>
      </x:c>
      <x:c r="I75" s="25"/>
      <x:c r="J75" s="21" t="str">
        <x:v>Unavailable</x:v>
      </x:c>
      <x:c r="K75" s="21" t="str">
        <x:v>Not stated</x:v>
      </x:c>
      <x:c r="L75" s="21" t="str">
        <x:v>OEM product identity only; numeric data unavailable in reviewed public manufacturer material</x:v>
      </x:c>
      <x:c r="M75" s="21" t="str">
        <x:v>https://www.kawasaki.com/</x:v>
      </x:c>
      <x:c r="N75" s="64"/>
      <x:c r="O75" s="64"/>
      <x:c r="P75" s="64"/>
      <x:c r="Q75" s="64"/>
      <x:c r="R75" s="64"/>
      <x:c r="S75" s="64"/>
      <x:c r="T75" s="64"/>
      <x:c r="U75" s="64"/>
      <x:c r="V75" s="64"/>
      <x:c r="W75" s="64"/>
      <x:c r="X75" s="64"/>
      <x:c r="Y75" s="64"/>
      <x:c r="Z75" s="64"/>
      <x:c r="AA75" s="64"/>
      <x:c r="AB75" s="64"/>
    </x:row>
    <x:row r="76" ht="19" customHeight="1">
      <x:c r="A76" s="21" t="n">
        <x:v>69</x:v>
      </x:c>
      <x:c r="B76" s="21" t="str">
        <x:v>KYB — 01M Fork Oil</x:v>
      </x:c>
      <x:c r="C76" s="21" t="str">
        <x:v>Fork</x:v>
      </x:c>
      <x:c r="D76" s="21" t="str">
        <x:v>01M</x:v>
      </x:c>
      <x:c r="E76" s="23"/>
      <x:c r="F76" s="21" t="str">
        <x:v>Unavailable</x:v>
      </x:c>
      <x:c r="G76" s="23"/>
      <x:c r="H76" s="21" t="str">
        <x:v>Unavailable</x:v>
      </x:c>
      <x:c r="I76" s="25"/>
      <x:c r="J76" s="21" t="str">
        <x:v>Unavailable</x:v>
      </x:c>
      <x:c r="K76" s="21" t="str">
        <x:v>Not stated</x:v>
      </x:c>
      <x:c r="L76" s="21" t="str">
        <x:v>OEM product identity only; numeric data unavailable in reviewed public manufacturer material</x:v>
      </x:c>
      <x:c r="M76" s="21" t="str">
        <x:v>https://kyb.com/</x:v>
      </x:c>
      <x:c r="N76" s="64"/>
      <x:c r="O76" s="64"/>
      <x:c r="P76" s="64"/>
      <x:c r="Q76" s="64"/>
      <x:c r="R76" s="64"/>
      <x:c r="S76" s="64"/>
      <x:c r="T76" s="64"/>
      <x:c r="U76" s="64"/>
      <x:c r="V76" s="64"/>
      <x:c r="W76" s="64"/>
      <x:c r="X76" s="64"/>
      <x:c r="Y76" s="64"/>
      <x:c r="Z76" s="64"/>
      <x:c r="AA76" s="64"/>
      <x:c r="AB76" s="64"/>
    </x:row>
    <x:row r="77" ht="19" customHeight="1">
      <x:c r="A77" s="21" t="n">
        <x:v>70</x:v>
      </x:c>
      <x:c r="B77" s="21" t="str">
        <x:v>KYB — K2C Fork Oil</x:v>
      </x:c>
      <x:c r="C77" s="21" t="str">
        <x:v>Fork</x:v>
      </x:c>
      <x:c r="D77" s="21" t="str">
        <x:v>K2C</x:v>
      </x:c>
      <x:c r="E77" s="23"/>
      <x:c r="F77" s="21" t="str">
        <x:v>Unavailable</x:v>
      </x:c>
      <x:c r="G77" s="23"/>
      <x:c r="H77" s="21" t="str">
        <x:v>Unavailable</x:v>
      </x:c>
      <x:c r="I77" s="25"/>
      <x:c r="J77" s="21" t="str">
        <x:v>Unavailable</x:v>
      </x:c>
      <x:c r="K77" s="21" t="str">
        <x:v>Not stated</x:v>
      </x:c>
      <x:c r="L77" s="21" t="str">
        <x:v>OEM product identity only; numeric data unavailable in reviewed public manufacturer material</x:v>
      </x:c>
      <x:c r="M77" s="21" t="str">
        <x:v>https://kyb.com/</x:v>
      </x:c>
      <x:c r="N77" s="64"/>
      <x:c r="O77" s="64"/>
      <x:c r="P77" s="64"/>
      <x:c r="Q77" s="64"/>
      <x:c r="R77" s="64"/>
      <x:c r="S77" s="64"/>
      <x:c r="T77" s="64"/>
      <x:c r="U77" s="64"/>
      <x:c r="V77" s="64"/>
      <x:c r="W77" s="64"/>
      <x:c r="X77" s="64"/>
      <x:c r="Y77" s="64"/>
      <x:c r="Z77" s="64"/>
      <x:c r="AA77" s="64"/>
      <x:c r="AB77" s="64"/>
    </x:row>
    <x:row r="78" ht="19" customHeight="1">
      <x:c r="A78" s="21" t="n">
        <x:v>71</x:v>
      </x:c>
      <x:c r="B78" s="21" t="str">
        <x:v>KYB — K2C-01 Fork Oil</x:v>
      </x:c>
      <x:c r="C78" s="21" t="str">
        <x:v>Fork</x:v>
      </x:c>
      <x:c r="D78" s="21" t="str">
        <x:v>K2C-01</x:v>
      </x:c>
      <x:c r="E78" s="23"/>
      <x:c r="F78" s="21" t="str">
        <x:v>Unavailable</x:v>
      </x:c>
      <x:c r="G78" s="23"/>
      <x:c r="H78" s="21" t="str">
        <x:v>Unavailable</x:v>
      </x:c>
      <x:c r="I78" s="25"/>
      <x:c r="J78" s="21" t="str">
        <x:v>Unavailable</x:v>
      </x:c>
      <x:c r="K78" s="21" t="str">
        <x:v>Not stated</x:v>
      </x:c>
      <x:c r="L78" s="21" t="str">
        <x:v>OEM product identity only; numeric data unavailable in reviewed public manufacturer material</x:v>
      </x:c>
      <x:c r="M78" s="21" t="str">
        <x:v>https://kyb.com/</x:v>
      </x:c>
      <x:c r="N78" s="64"/>
      <x:c r="O78" s="64"/>
      <x:c r="P78" s="64"/>
      <x:c r="Q78" s="64"/>
      <x:c r="R78" s="64"/>
      <x:c r="S78" s="64"/>
      <x:c r="T78" s="64"/>
      <x:c r="U78" s="64"/>
      <x:c r="V78" s="64"/>
      <x:c r="W78" s="64"/>
      <x:c r="X78" s="64"/>
      <x:c r="Y78" s="64"/>
      <x:c r="Z78" s="64"/>
      <x:c r="AA78" s="64"/>
      <x:c r="AB78" s="64"/>
    </x:row>
    <x:row r="79" ht="19" customHeight="1">
      <x:c r="A79" s="21" t="n">
        <x:v>72</x:v>
      </x:c>
      <x:c r="B79" s="21" t="str">
        <x:v>Liqui Moly — Motorbike Fork Oil 10W Medium</x:v>
      </x:c>
      <x:c r="C79" s="21" t="str">
        <x:v>Both</x:v>
      </x:c>
      <x:c r="D79" s="21" t="str">
        <x:v>10W</x:v>
      </x:c>
      <x:c r="E79" s="23"/>
      <x:c r="F79" s="21" t="str">
        <x:v>Unavailable</x:v>
      </x:c>
      <x:c r="G79" s="23"/>
      <x:c r="H79" s="21" t="str">
        <x:v>Unavailable</x:v>
      </x:c>
      <x:c r="I79" s="25"/>
      <x:c r="J79" s="21" t="str">
        <x:v>Unavailable</x:v>
      </x:c>
      <x:c r="K79" s="21" t="str">
        <x:v>Full synthetic</x:v>
      </x:c>
      <x:c r="L79" s="21" t="str">
        <x:v>Manufacturer product identity; public viscometrics not verified</x:v>
      </x:c>
      <x:c r="M79" s="21" t="str">
        <x:v>https://www.liqui-moly.com/en/au/motorbike-fork-oil-10w-medium-p000485.html</x:v>
      </x:c>
      <x:c r="N79" s="64"/>
      <x:c r="O79" s="64"/>
      <x:c r="P79" s="64"/>
      <x:c r="Q79" s="64"/>
      <x:c r="R79" s="64"/>
      <x:c r="S79" s="64"/>
      <x:c r="T79" s="64"/>
      <x:c r="U79" s="64"/>
      <x:c r="V79" s="64"/>
      <x:c r="W79" s="64"/>
      <x:c r="X79" s="64"/>
      <x:c r="Y79" s="64"/>
      <x:c r="Z79" s="64"/>
      <x:c r="AA79" s="64"/>
      <x:c r="AB79" s="64"/>
    </x:row>
    <x:row r="80" ht="19" customHeight="1">
      <x:c r="A80" s="21" t="n">
        <x:v>73</x:v>
      </x:c>
      <x:c r="B80" s="21" t="str">
        <x:v>Liqui Moly — Motorbike Fork Oil 15W Heavy</x:v>
      </x:c>
      <x:c r="C80" s="21" t="str">
        <x:v>Both</x:v>
      </x:c>
      <x:c r="D80" s="21" t="str">
        <x:v>15W</x:v>
      </x:c>
      <x:c r="E80" s="23"/>
      <x:c r="F80" s="21" t="str">
        <x:v>Unavailable</x:v>
      </x:c>
      <x:c r="G80" s="23"/>
      <x:c r="H80" s="21" t="str">
        <x:v>Unavailable</x:v>
      </x:c>
      <x:c r="I80" s="25"/>
      <x:c r="J80" s="21" t="str">
        <x:v>Unavailable</x:v>
      </x:c>
      <x:c r="K80" s="21" t="str">
        <x:v>Full synthetic</x:v>
      </x:c>
      <x:c r="L80" s="21" t="str">
        <x:v>Manufacturer product identity; public viscometrics not verified</x:v>
      </x:c>
      <x:c r="M80" s="21" t="str">
        <x:v>https://www.liqui-moly.com/en/motorbike-fork-oil-15w-heavy-p000484.html</x:v>
      </x:c>
      <x:c r="N80" s="64"/>
      <x:c r="O80" s="64"/>
      <x:c r="P80" s="64"/>
      <x:c r="Q80" s="64"/>
      <x:c r="R80" s="64"/>
      <x:c r="S80" s="64"/>
      <x:c r="T80" s="64"/>
      <x:c r="U80" s="64"/>
      <x:c r="V80" s="64"/>
      <x:c r="W80" s="64"/>
      <x:c r="X80" s="64"/>
      <x:c r="Y80" s="64"/>
      <x:c r="Z80" s="64"/>
      <x:c r="AA80" s="64"/>
      <x:c r="AB80" s="64"/>
    </x:row>
    <x:row r="81" ht="19" customHeight="1">
      <x:c r="A81" s="21" t="n">
        <x:v>74</x:v>
      </x:c>
      <x:c r="B81" s="21" t="str">
        <x:v>Öhlins — Fork Fluid 01309-01</x:v>
      </x:c>
      <x:c r="C81" s="21" t="str">
        <x:v>Fork</x:v>
      </x:c>
      <x:c r="D81" s="21" t="str">
        <x:v>01309-01</x:v>
      </x:c>
      <x:c r="E81" s="23"/>
      <x:c r="F81" s="21" t="str">
        <x:v>Unavailable</x:v>
      </x:c>
      <x:c r="G81" s="23"/>
      <x:c r="H81" s="21" t="str">
        <x:v>Unavailable</x:v>
      </x:c>
      <x:c r="I81" s="25"/>
      <x:c r="J81" s="21" t="str">
        <x:v>Unavailable</x:v>
      </x:c>
      <x:c r="K81" s="21" t="str">
        <x:v>Not stated</x:v>
      </x:c>
      <x:c r="L81" s="21" t="str">
        <x:v>OEM product identity only; numeric data unavailable in reviewed public manufacturer material</x:v>
      </x:c>
      <x:c r="M81" s="21" t="str">
        <x:v>https://www.ohlins.com/</x:v>
      </x:c>
      <x:c r="N81" s="64"/>
      <x:c r="O81" s="64"/>
      <x:c r="P81" s="64"/>
      <x:c r="Q81" s="64"/>
      <x:c r="R81" s="64"/>
      <x:c r="S81" s="64"/>
      <x:c r="T81" s="64"/>
      <x:c r="U81" s="64"/>
      <x:c r="V81" s="64"/>
      <x:c r="W81" s="64"/>
      <x:c r="X81" s="64"/>
      <x:c r="Y81" s="64"/>
      <x:c r="Z81" s="64"/>
      <x:c r="AA81" s="64"/>
      <x:c r="AB81" s="64"/>
    </x:row>
    <x:row r="82" ht="19" customHeight="1">
      <x:c r="A82" s="21" t="n">
        <x:v>75</x:v>
      </x:c>
      <x:c r="B82" s="21" t="str">
        <x:v>PJ1 — Fork Tuner Oil 10WT</x:v>
      </x:c>
      <x:c r="C82" s="21" t="str">
        <x:v>Fork</x:v>
      </x:c>
      <x:c r="D82" s="21" t="str">
        <x:v>10WT</x:v>
      </x:c>
      <x:c r="E82" s="23"/>
      <x:c r="F82" s="21" t="str">
        <x:v>Unavailable</x:v>
      </x:c>
      <x:c r="G82" s="23"/>
      <x:c r="H82" s="21" t="str">
        <x:v>Unavailable</x:v>
      </x:c>
      <x:c r="I82" s="25"/>
      <x:c r="J82" s="21" t="str">
        <x:v>Unavailable</x:v>
      </x:c>
      <x:c r="K82" s="21" t="str">
        <x:v>Not stated</x:v>
      </x:c>
      <x:c r="L82" s="21" t="str">
        <x:v>Manufacturer product range identity; viscometrics not stated</x:v>
      </x:c>
      <x:c r="M82" s="21" t="str">
        <x:v>https://pj1.com/blog/motorcycle-fork-rebuild-and-tune/</x:v>
      </x:c>
      <x:c r="N82" s="64"/>
      <x:c r="O82" s="64"/>
      <x:c r="P82" s="64"/>
      <x:c r="Q82" s="64"/>
      <x:c r="R82" s="64"/>
      <x:c r="S82" s="64"/>
      <x:c r="T82" s="64"/>
      <x:c r="U82" s="64"/>
      <x:c r="V82" s="64"/>
      <x:c r="W82" s="64"/>
      <x:c r="X82" s="64"/>
      <x:c r="Y82" s="64"/>
      <x:c r="Z82" s="64"/>
      <x:c r="AA82" s="64"/>
      <x:c r="AB82" s="64"/>
    </x:row>
    <x:row r="83" ht="19" customHeight="1">
      <x:c r="A83" s="21" t="n">
        <x:v>76</x:v>
      </x:c>
      <x:c r="B83" s="21" t="str">
        <x:v>PJ1 — Fork Tuner Oil 15WT</x:v>
      </x:c>
      <x:c r="C83" s="21" t="str">
        <x:v>Fork</x:v>
      </x:c>
      <x:c r="D83" s="21" t="str">
        <x:v>15WT</x:v>
      </x:c>
      <x:c r="E83" s="23"/>
      <x:c r="F83" s="21" t="str">
        <x:v>Unavailable</x:v>
      </x:c>
      <x:c r="G83" s="23"/>
      <x:c r="H83" s="21" t="str">
        <x:v>Unavailable</x:v>
      </x:c>
      <x:c r="I83" s="25"/>
      <x:c r="J83" s="21" t="str">
        <x:v>Unavailable</x:v>
      </x:c>
      <x:c r="K83" s="21" t="str">
        <x:v>Not stated</x:v>
      </x:c>
      <x:c r="L83" s="21" t="str">
        <x:v>Manufacturer product range identity; viscometrics not stated</x:v>
      </x:c>
      <x:c r="M83" s="21" t="str">
        <x:v>https://pj1.com/blog/motorcycle-fork-rebuild-and-tune/</x:v>
      </x:c>
      <x:c r="N83" s="64"/>
      <x:c r="O83" s="64"/>
      <x:c r="P83" s="64"/>
      <x:c r="Q83" s="64"/>
      <x:c r="R83" s="64"/>
      <x:c r="S83" s="64"/>
      <x:c r="T83" s="64"/>
      <x:c r="U83" s="64"/>
      <x:c r="V83" s="64"/>
      <x:c r="W83" s="64"/>
      <x:c r="X83" s="64"/>
      <x:c r="Y83" s="64"/>
      <x:c r="Z83" s="64"/>
      <x:c r="AA83" s="64"/>
      <x:c r="AB83" s="64"/>
    </x:row>
    <x:row r="84" ht="19" customHeight="1">
      <x:c r="A84" s="21" t="n">
        <x:v>77</x:v>
      </x:c>
      <x:c r="B84" s="21" t="str">
        <x:v>PJ1 — Fork Tuner Oil 2.5WT</x:v>
      </x:c>
      <x:c r="C84" s="21" t="str">
        <x:v>Fork</x:v>
      </x:c>
      <x:c r="D84" s="21" t="str">
        <x:v>2.5WT</x:v>
      </x:c>
      <x:c r="E84" s="23"/>
      <x:c r="F84" s="21" t="str">
        <x:v>Unavailable</x:v>
      </x:c>
      <x:c r="G84" s="23"/>
      <x:c r="H84" s="21" t="str">
        <x:v>Unavailable</x:v>
      </x:c>
      <x:c r="I84" s="25"/>
      <x:c r="J84" s="21" t="str">
        <x:v>Unavailable</x:v>
      </x:c>
      <x:c r="K84" s="21" t="str">
        <x:v>Not stated</x:v>
      </x:c>
      <x:c r="L84" s="21" t="str">
        <x:v>Manufacturer product range identity; viscometrics not stated</x:v>
      </x:c>
      <x:c r="M84" s="21" t="str">
        <x:v>https://pj1.com/blog/motorcycle-fork-rebuild-and-tune/</x:v>
      </x:c>
      <x:c r="N84" s="64"/>
      <x:c r="O84" s="64"/>
      <x:c r="P84" s="64"/>
      <x:c r="Q84" s="64"/>
      <x:c r="R84" s="64"/>
      <x:c r="S84" s="64"/>
      <x:c r="T84" s="64"/>
      <x:c r="U84" s="64"/>
      <x:c r="V84" s="64"/>
      <x:c r="W84" s="64"/>
      <x:c r="X84" s="64"/>
      <x:c r="Y84" s="64"/>
      <x:c r="Z84" s="64"/>
      <x:c r="AA84" s="64"/>
      <x:c r="AB84" s="64"/>
    </x:row>
    <x:row r="85" ht="19" customHeight="1">
      <x:c r="A85" s="21" t="n">
        <x:v>78</x:v>
      </x:c>
      <x:c r="B85" s="21" t="str">
        <x:v>PJ1 — Fork Tuner Oil 20WT</x:v>
      </x:c>
      <x:c r="C85" s="21" t="str">
        <x:v>Fork</x:v>
      </x:c>
      <x:c r="D85" s="21" t="str">
        <x:v>20WT</x:v>
      </x:c>
      <x:c r="E85" s="23"/>
      <x:c r="F85" s="21" t="str">
        <x:v>Unavailable</x:v>
      </x:c>
      <x:c r="G85" s="23"/>
      <x:c r="H85" s="21" t="str">
        <x:v>Unavailable</x:v>
      </x:c>
      <x:c r="I85" s="25"/>
      <x:c r="J85" s="21" t="str">
        <x:v>Unavailable</x:v>
      </x:c>
      <x:c r="K85" s="21" t="str">
        <x:v>Not stated</x:v>
      </x:c>
      <x:c r="L85" s="21" t="str">
        <x:v>Manufacturer product range identity; viscometrics not stated</x:v>
      </x:c>
      <x:c r="M85" s="21" t="str">
        <x:v>https://pj1.com/blog/motorcycle-fork-rebuild-and-tune/</x:v>
      </x:c>
      <x:c r="N85" s="64"/>
      <x:c r="O85" s="64"/>
      <x:c r="P85" s="64"/>
      <x:c r="Q85" s="64"/>
      <x:c r="R85" s="64"/>
      <x:c r="S85" s="64"/>
      <x:c r="T85" s="64"/>
      <x:c r="U85" s="64"/>
      <x:c r="V85" s="64"/>
      <x:c r="W85" s="64"/>
      <x:c r="X85" s="64"/>
      <x:c r="Y85" s="64"/>
      <x:c r="Z85" s="64"/>
      <x:c r="AA85" s="64"/>
      <x:c r="AB85" s="64"/>
    </x:row>
    <x:row r="86" ht="19" customHeight="1">
      <x:c r="A86" s="21" t="n">
        <x:v>79</x:v>
      </x:c>
      <x:c r="B86" s="21" t="str">
        <x:v>PJ1 — Fork Tuner Oil 30WT</x:v>
      </x:c>
      <x:c r="C86" s="21" t="str">
        <x:v>Fork</x:v>
      </x:c>
      <x:c r="D86" s="21" t="str">
        <x:v>30WT</x:v>
      </x:c>
      <x:c r="E86" s="23"/>
      <x:c r="F86" s="21" t="str">
        <x:v>Unavailable</x:v>
      </x:c>
      <x:c r="G86" s="23"/>
      <x:c r="H86" s="21" t="str">
        <x:v>Unavailable</x:v>
      </x:c>
      <x:c r="I86" s="25"/>
      <x:c r="J86" s="21" t="str">
        <x:v>Unavailable</x:v>
      </x:c>
      <x:c r="K86" s="21" t="str">
        <x:v>Not stated</x:v>
      </x:c>
      <x:c r="L86" s="21" t="str">
        <x:v>Manufacturer product range identity; viscometrics not stated</x:v>
      </x:c>
      <x:c r="M86" s="21" t="str">
        <x:v>https://pj1.com/blog/motorcycle-fork-rebuild-and-tune/</x:v>
      </x:c>
      <x:c r="N86" s="64"/>
      <x:c r="O86" s="64"/>
      <x:c r="P86" s="64"/>
      <x:c r="Q86" s="64"/>
      <x:c r="R86" s="64"/>
      <x:c r="S86" s="64"/>
      <x:c r="T86" s="64"/>
      <x:c r="U86" s="64"/>
      <x:c r="V86" s="64"/>
      <x:c r="W86" s="64"/>
      <x:c r="X86" s="64"/>
      <x:c r="Y86" s="64"/>
      <x:c r="Z86" s="64"/>
      <x:c r="AA86" s="64"/>
      <x:c r="AB86" s="64"/>
    </x:row>
    <x:row r="87" ht="19" customHeight="1">
      <x:c r="A87" s="21" t="n">
        <x:v>80</x:v>
      </x:c>
      <x:c r="B87" s="21" t="str">
        <x:v>PJ1 — Fork Tuner Oil 5WT</x:v>
      </x:c>
      <x:c r="C87" s="21" t="str">
        <x:v>Fork</x:v>
      </x:c>
      <x:c r="D87" s="21" t="str">
        <x:v>5WT</x:v>
      </x:c>
      <x:c r="E87" s="23"/>
      <x:c r="F87" s="21" t="str">
        <x:v>Unavailable</x:v>
      </x:c>
      <x:c r="G87" s="23"/>
      <x:c r="H87" s="21" t="str">
        <x:v>Unavailable</x:v>
      </x:c>
      <x:c r="I87" s="25"/>
      <x:c r="J87" s="21" t="str">
        <x:v>Unavailable</x:v>
      </x:c>
      <x:c r="K87" s="21" t="str">
        <x:v>Not stated</x:v>
      </x:c>
      <x:c r="L87" s="21" t="str">
        <x:v>Manufacturer product range identity; viscometrics not stated</x:v>
      </x:c>
      <x:c r="M87" s="21" t="str">
        <x:v>https://pj1.com/blog/motorcycle-fork-rebuild-and-tune/</x:v>
      </x:c>
      <x:c r="N87" s="64"/>
      <x:c r="O87" s="64"/>
      <x:c r="P87" s="64"/>
      <x:c r="Q87" s="64"/>
      <x:c r="R87" s="64"/>
      <x:c r="S87" s="64"/>
      <x:c r="T87" s="64"/>
      <x:c r="U87" s="64"/>
      <x:c r="V87" s="64"/>
      <x:c r="W87" s="64"/>
      <x:c r="X87" s="64"/>
      <x:c r="Y87" s="64"/>
      <x:c r="Z87" s="64"/>
      <x:c r="AA87" s="64"/>
      <x:c r="AB87" s="64"/>
    </x:row>
    <x:row r="88" ht="19" customHeight="1">
      <x:c r="A88" s="21" t="n">
        <x:v>81</x:v>
      </x:c>
      <x:c r="B88" s="21" t="str">
        <x:v>Rock Oil — SVI 10</x:v>
      </x:c>
      <x:c r="C88" s="21" t="str">
        <x:v>Both</x:v>
      </x:c>
      <x:c r="D88" s="21" t="str">
        <x:v>10</x:v>
      </x:c>
      <x:c r="E88" s="23"/>
      <x:c r="F88" s="21" t="str">
        <x:v>Unavailable</x:v>
      </x:c>
      <x:c r="G88" s="23"/>
      <x:c r="H88" s="21" t="str">
        <x:v>Unavailable</x:v>
      </x:c>
      <x:c r="I88" s="25"/>
      <x:c r="J88" s="21" t="str">
        <x:v>Unavailable</x:v>
      </x:c>
      <x:c r="K88" s="21" t="str">
        <x:v>Synthetic</x:v>
      </x:c>
      <x:c r="L88" s="21" t="str">
        <x:v>Manufacturer range identity; viscometrics not stated</x:v>
      </x:c>
      <x:c r="M88" s="21" t="str">
        <x:v>https://rockoil.co.uk/wp-content/uploads/2023/11/MOTORCYCLE-SUPPORT-LUBRICANTS-INFO-SHEET_B25D.pdf</x:v>
      </x:c>
      <x:c r="N88" s="64"/>
      <x:c r="O88" s="64"/>
      <x:c r="P88" s="64"/>
      <x:c r="Q88" s="64"/>
      <x:c r="R88" s="64"/>
      <x:c r="S88" s="64"/>
      <x:c r="T88" s="64"/>
      <x:c r="U88" s="64"/>
      <x:c r="V88" s="64"/>
      <x:c r="W88" s="64"/>
      <x:c r="X88" s="64"/>
      <x:c r="Y88" s="64"/>
      <x:c r="Z88" s="64"/>
      <x:c r="AA88" s="64"/>
      <x:c r="AB88" s="64"/>
    </x:row>
    <x:row r="89" ht="19" customHeight="1">
      <x:c r="A89" s="21" t="n">
        <x:v>82</x:v>
      </x:c>
      <x:c r="B89" s="21" t="str">
        <x:v>Rock Oil — SVI 15</x:v>
      </x:c>
      <x:c r="C89" s="21" t="str">
        <x:v>Both</x:v>
      </x:c>
      <x:c r="D89" s="21" t="str">
        <x:v>15</x:v>
      </x:c>
      <x:c r="E89" s="23"/>
      <x:c r="F89" s="21" t="str">
        <x:v>Unavailable</x:v>
      </x:c>
      <x:c r="G89" s="23"/>
      <x:c r="H89" s="21" t="str">
        <x:v>Unavailable</x:v>
      </x:c>
      <x:c r="I89" s="25"/>
      <x:c r="J89" s="21" t="str">
        <x:v>Unavailable</x:v>
      </x:c>
      <x:c r="K89" s="21" t="str">
        <x:v>Synthetic</x:v>
      </x:c>
      <x:c r="L89" s="21" t="str">
        <x:v>Manufacturer range identity; viscometrics not stated</x:v>
      </x:c>
      <x:c r="M89" s="21" t="str">
        <x:v>https://rockoil.co.uk/wp-content/uploads/2023/11/MOTORCYCLE-SUPPORT-LUBRICANTS-INFO-SHEET_B25D.pdf</x:v>
      </x:c>
      <x:c r="N89" s="64"/>
      <x:c r="O89" s="64"/>
      <x:c r="P89" s="64"/>
      <x:c r="Q89" s="64"/>
      <x:c r="R89" s="64"/>
      <x:c r="S89" s="64"/>
      <x:c r="T89" s="64"/>
      <x:c r="U89" s="64"/>
      <x:c r="V89" s="64"/>
      <x:c r="W89" s="64"/>
      <x:c r="X89" s="64"/>
      <x:c r="Y89" s="64"/>
      <x:c r="Z89" s="64"/>
      <x:c r="AA89" s="64"/>
      <x:c r="AB89" s="64"/>
    </x:row>
    <x:row r="90" ht="19" customHeight="1">
      <x:c r="A90" s="21" t="n">
        <x:v>83</x:v>
      </x:c>
      <x:c r="B90" s="21" t="str">
        <x:v>Rock Oil — SVI 20</x:v>
      </x:c>
      <x:c r="C90" s="21" t="str">
        <x:v>Both</x:v>
      </x:c>
      <x:c r="D90" s="21" t="str">
        <x:v>20</x:v>
      </x:c>
      <x:c r="E90" s="23"/>
      <x:c r="F90" s="21" t="str">
        <x:v>Unavailable</x:v>
      </x:c>
      <x:c r="G90" s="23"/>
      <x:c r="H90" s="21" t="str">
        <x:v>Unavailable</x:v>
      </x:c>
      <x:c r="I90" s="25"/>
      <x:c r="J90" s="21" t="str">
        <x:v>Unavailable</x:v>
      </x:c>
      <x:c r="K90" s="21" t="str">
        <x:v>Synthetic</x:v>
      </x:c>
      <x:c r="L90" s="21" t="str">
        <x:v>Manufacturer range identity; viscometrics not stated</x:v>
      </x:c>
      <x:c r="M90" s="21" t="str">
        <x:v>https://rockoil.co.uk/wp-content/uploads/2023/11/MOTORCYCLE-SUPPORT-LUBRICANTS-INFO-SHEET_B25D.pdf</x:v>
      </x:c>
      <x:c r="N90" s="64"/>
      <x:c r="O90" s="64"/>
      <x:c r="P90" s="64"/>
      <x:c r="Q90" s="64"/>
      <x:c r="R90" s="64"/>
      <x:c r="S90" s="64"/>
      <x:c r="T90" s="64"/>
      <x:c r="U90" s="64"/>
      <x:c r="V90" s="64"/>
      <x:c r="W90" s="64"/>
      <x:c r="X90" s="64"/>
      <x:c r="Y90" s="64"/>
      <x:c r="Z90" s="64"/>
      <x:c r="AA90" s="64"/>
      <x:c r="AB90" s="64"/>
    </x:row>
    <x:row r="91" ht="19" customHeight="1">
      <x:c r="A91" s="21" t="n">
        <x:v>84</x:v>
      </x:c>
      <x:c r="B91" s="21" t="str">
        <x:v>Rock Oil — SVI 30</x:v>
      </x:c>
      <x:c r="C91" s="21" t="str">
        <x:v>Both</x:v>
      </x:c>
      <x:c r="D91" s="21" t="str">
        <x:v>30</x:v>
      </x:c>
      <x:c r="E91" s="23"/>
      <x:c r="F91" s="21" t="str">
        <x:v>Unavailable</x:v>
      </x:c>
      <x:c r="G91" s="23"/>
      <x:c r="H91" s="21" t="str">
        <x:v>Unavailable</x:v>
      </x:c>
      <x:c r="I91" s="25"/>
      <x:c r="J91" s="21" t="str">
        <x:v>Unavailable</x:v>
      </x:c>
      <x:c r="K91" s="21" t="str">
        <x:v>Synthetic</x:v>
      </x:c>
      <x:c r="L91" s="21" t="str">
        <x:v>Manufacturer range identity; viscometrics not stated</x:v>
      </x:c>
      <x:c r="M91" s="21" t="str">
        <x:v>https://rockoil.co.uk/wp-content/uploads/2023/11/MOTORCYCLE-SUPPORT-LUBRICANTS-INFO-SHEET_B25D.pdf</x:v>
      </x:c>
      <x:c r="N91" s="64"/>
      <x:c r="O91" s="64"/>
      <x:c r="P91" s="64"/>
      <x:c r="Q91" s="64"/>
      <x:c r="R91" s="64"/>
      <x:c r="S91" s="64"/>
      <x:c r="T91" s="64"/>
      <x:c r="U91" s="64"/>
      <x:c r="V91" s="64"/>
      <x:c r="W91" s="64"/>
      <x:c r="X91" s="64"/>
      <x:c r="Y91" s="64"/>
      <x:c r="Z91" s="64"/>
      <x:c r="AA91" s="64"/>
      <x:c r="AB91" s="64"/>
    </x:row>
    <x:row r="92" ht="19" customHeight="1">
      <x:c r="A92" s="21" t="n">
        <x:v>85</x:v>
      </x:c>
      <x:c r="B92" s="21" t="str">
        <x:v>Rock Oil — SVI 5</x:v>
      </x:c>
      <x:c r="C92" s="21" t="str">
        <x:v>Both</x:v>
      </x:c>
      <x:c r="D92" s="21" t="str">
        <x:v>5</x:v>
      </x:c>
      <x:c r="E92" s="23"/>
      <x:c r="F92" s="21" t="str">
        <x:v>Unavailable</x:v>
      </x:c>
      <x:c r="G92" s="23"/>
      <x:c r="H92" s="21" t="str">
        <x:v>Unavailable</x:v>
      </x:c>
      <x:c r="I92" s="25"/>
      <x:c r="J92" s="21" t="str">
        <x:v>Unavailable</x:v>
      </x:c>
      <x:c r="K92" s="21" t="str">
        <x:v>Synthetic</x:v>
      </x:c>
      <x:c r="L92" s="21" t="str">
        <x:v>Manufacturer range identity; viscometrics not stated</x:v>
      </x:c>
      <x:c r="M92" s="21" t="str">
        <x:v>https://rockoil.co.uk/wp-content/uploads/2023/11/MOTORCYCLE-SUPPORT-LUBRICANTS-INFO-SHEET_B25D.pdf</x:v>
      </x:c>
      <x:c r="N92" s="64"/>
      <x:c r="O92" s="64"/>
      <x:c r="P92" s="64"/>
      <x:c r="Q92" s="64"/>
      <x:c r="R92" s="64"/>
      <x:c r="S92" s="64"/>
      <x:c r="T92" s="64"/>
      <x:c r="U92" s="64"/>
      <x:c r="V92" s="64"/>
      <x:c r="W92" s="64"/>
      <x:c r="X92" s="64"/>
      <x:c r="Y92" s="64"/>
      <x:c r="Z92" s="64"/>
      <x:c r="AA92" s="64"/>
      <x:c r="AB92" s="64"/>
    </x:row>
    <x:row r="93" ht="19" customHeight="1">
      <x:c r="A93" s="21" t="n">
        <x:v>86</x:v>
      </x:c>
      <x:c r="B93" s="21" t="str">
        <x:v>Rock Oil — SVI 7.5</x:v>
      </x:c>
      <x:c r="C93" s="21" t="str">
        <x:v>Both</x:v>
      </x:c>
      <x:c r="D93" s="21" t="str">
        <x:v>7.5</x:v>
      </x:c>
      <x:c r="E93" s="23"/>
      <x:c r="F93" s="21" t="str">
        <x:v>Unavailable</x:v>
      </x:c>
      <x:c r="G93" s="23"/>
      <x:c r="H93" s="21" t="str">
        <x:v>Unavailable</x:v>
      </x:c>
      <x:c r="I93" s="25"/>
      <x:c r="J93" s="21" t="str">
        <x:v>Unavailable</x:v>
      </x:c>
      <x:c r="K93" s="21" t="str">
        <x:v>Synthetic</x:v>
      </x:c>
      <x:c r="L93" s="21" t="str">
        <x:v>Manufacturer range identity; viscometrics not stated</x:v>
      </x:c>
      <x:c r="M93" s="21" t="str">
        <x:v>https://rockoil.co.uk/wp-content/uploads/2023/11/MOTORCYCLE-SUPPORT-LUBRICANTS-INFO-SHEET_B25D.pdf</x:v>
      </x:c>
      <x:c r="N93" s="64"/>
      <x:c r="O93" s="64"/>
      <x:c r="P93" s="64"/>
      <x:c r="Q93" s="64"/>
      <x:c r="R93" s="64"/>
      <x:c r="S93" s="64"/>
      <x:c r="T93" s="64"/>
      <x:c r="U93" s="64"/>
      <x:c r="V93" s="64"/>
      <x:c r="W93" s="64"/>
      <x:c r="X93" s="64"/>
      <x:c r="Y93" s="64"/>
      <x:c r="Z93" s="64"/>
      <x:c r="AA93" s="64"/>
      <x:c r="AB93" s="64"/>
    </x:row>
    <x:row r="94" ht="19" customHeight="1">
      <x:c r="A94" s="21" t="n">
        <x:v>87</x:v>
      </x:c>
      <x:c r="B94" s="21" t="str">
        <x:v>Rock Oil — Synthesis SVI 2.5</x:v>
      </x:c>
      <x:c r="C94" s="21" t="str">
        <x:v>Both</x:v>
      </x:c>
      <x:c r="D94" s="21" t="str">
        <x:v>2.5</x:v>
      </x:c>
      <x:c r="E94" s="23"/>
      <x:c r="F94" s="21" t="str">
        <x:v>Unavailable</x:v>
      </x:c>
      <x:c r="G94" s="23"/>
      <x:c r="H94" s="21" t="str">
        <x:v>Unavailable</x:v>
      </x:c>
      <x:c r="I94" s="25"/>
      <x:c r="J94" s="21" t="str">
        <x:v>Unavailable</x:v>
      </x:c>
      <x:c r="K94" s="21" t="str">
        <x:v>Synthetic</x:v>
      </x:c>
      <x:c r="L94" s="21" t="str">
        <x:v>Manufacturer range identity; viscometrics not stated</x:v>
      </x:c>
      <x:c r="M94" s="21" t="str">
        <x:v>https://rockoil.co.uk/wp-content/uploads/2023/11/MOTORCYCLE-SUPPORT-LUBRICANTS-INFO-SHEET_B25D.pdf</x:v>
      </x:c>
      <x:c r="N94" s="64"/>
      <x:c r="O94" s="64"/>
      <x:c r="P94" s="64"/>
      <x:c r="Q94" s="64"/>
      <x:c r="R94" s="64"/>
      <x:c r="S94" s="64"/>
      <x:c r="T94" s="64"/>
      <x:c r="U94" s="64"/>
      <x:c r="V94" s="64"/>
      <x:c r="W94" s="64"/>
      <x:c r="X94" s="64"/>
      <x:c r="Y94" s="64"/>
      <x:c r="Z94" s="64"/>
      <x:c r="AA94" s="64"/>
      <x:c r="AB94" s="64"/>
    </x:row>
    <x:row r="95" ht="19" customHeight="1">
      <x:c r="A95" s="21" t="n">
        <x:v>88</x:v>
      </x:c>
      <x:c r="B95" s="21" t="str">
        <x:v>Rock Oil — Synthesis SVI 3.5</x:v>
      </x:c>
      <x:c r="C95" s="21" t="str">
        <x:v>Both</x:v>
      </x:c>
      <x:c r="D95" s="21" t="str">
        <x:v>3.5</x:v>
      </x:c>
      <x:c r="E95" s="23"/>
      <x:c r="F95" s="21" t="str">
        <x:v>Unavailable</x:v>
      </x:c>
      <x:c r="G95" s="23"/>
      <x:c r="H95" s="21" t="str">
        <x:v>Unavailable</x:v>
      </x:c>
      <x:c r="I95" s="25"/>
      <x:c r="J95" s="21" t="str">
        <x:v>Unavailable</x:v>
      </x:c>
      <x:c r="K95" s="21" t="str">
        <x:v>Synthetic</x:v>
      </x:c>
      <x:c r="L95" s="21" t="str">
        <x:v>Manufacturer range identity; viscometrics not stated</x:v>
      </x:c>
      <x:c r="M95" s="21" t="str">
        <x:v>https://rockoil.co.uk/wp-content/uploads/2023/11/MOTORCYCLE-SUPPORT-LUBRICANTS-INFO-SHEET_B25D.pdf</x:v>
      </x:c>
      <x:c r="N95" s="64"/>
      <x:c r="O95" s="64"/>
      <x:c r="P95" s="64"/>
      <x:c r="Q95" s="64"/>
      <x:c r="R95" s="64"/>
      <x:c r="S95" s="64"/>
      <x:c r="T95" s="64"/>
      <x:c r="U95" s="64"/>
      <x:c r="V95" s="64"/>
      <x:c r="W95" s="64"/>
      <x:c r="X95" s="64"/>
      <x:c r="Y95" s="64"/>
      <x:c r="Z95" s="64"/>
      <x:c r="AA95" s="64"/>
      <x:c r="AB95" s="64"/>
    </x:row>
    <x:row r="96" ht="19" customHeight="1">
      <x:c r="A96" s="21" t="n">
        <x:v>89</x:v>
      </x:c>
      <x:c r="B96" s="21" t="str">
        <x:v>Rock Oil — Synthesis SVI 5</x:v>
      </x:c>
      <x:c r="C96" s="21" t="str">
        <x:v>Both</x:v>
      </x:c>
      <x:c r="D96" s="21" t="str">
        <x:v>5</x:v>
      </x:c>
      <x:c r="E96" s="23"/>
      <x:c r="F96" s="21" t="str">
        <x:v>Unavailable</x:v>
      </x:c>
      <x:c r="G96" s="23"/>
      <x:c r="H96" s="21" t="str">
        <x:v>Unavailable</x:v>
      </x:c>
      <x:c r="I96" s="25"/>
      <x:c r="J96" s="21" t="str">
        <x:v>Unavailable</x:v>
      </x:c>
      <x:c r="K96" s="21" t="str">
        <x:v>Synthetic</x:v>
      </x:c>
      <x:c r="L96" s="21" t="str">
        <x:v>Manufacturer range identity; viscometrics not stated</x:v>
      </x:c>
      <x:c r="M96" s="21" t="str">
        <x:v>https://rockoil.co.uk/wp-content/uploads/2023/11/MOTORCYCLE-SUPPORT-LUBRICANTS-INFO-SHEET_B25D.pdf</x:v>
      </x:c>
      <x:c r="N96" s="64"/>
      <x:c r="O96" s="64"/>
      <x:c r="P96" s="64"/>
      <x:c r="Q96" s="64"/>
      <x:c r="R96" s="64"/>
      <x:c r="S96" s="64"/>
      <x:c r="T96" s="64"/>
      <x:c r="U96" s="64"/>
      <x:c r="V96" s="64"/>
      <x:c r="W96" s="64"/>
      <x:c r="X96" s="64"/>
      <x:c r="Y96" s="64"/>
      <x:c r="Z96" s="64"/>
      <x:c r="AA96" s="64"/>
      <x:c r="AB96" s="64"/>
    </x:row>
    <x:row r="97" ht="19" customHeight="1">
      <x:c r="A97" s="21" t="n">
        <x:v>90</x:v>
      </x:c>
      <x:c r="B97" s="21" t="str">
        <x:v>Rock Oil — Synthesis SVI 6</x:v>
      </x:c>
      <x:c r="C97" s="21" t="str">
        <x:v>Both</x:v>
      </x:c>
      <x:c r="D97" s="21" t="str">
        <x:v>6</x:v>
      </x:c>
      <x:c r="E97" s="23"/>
      <x:c r="F97" s="21" t="str">
        <x:v>Unavailable</x:v>
      </x:c>
      <x:c r="G97" s="23"/>
      <x:c r="H97" s="21" t="str">
        <x:v>Unavailable</x:v>
      </x:c>
      <x:c r="I97" s="25"/>
      <x:c r="J97" s="21" t="str">
        <x:v>Unavailable</x:v>
      </x:c>
      <x:c r="K97" s="21" t="str">
        <x:v>Synthetic</x:v>
      </x:c>
      <x:c r="L97" s="21" t="str">
        <x:v>Manufacturer range identity; viscometrics not stated</x:v>
      </x:c>
      <x:c r="M97" s="21" t="str">
        <x:v>https://rockoil.co.uk/wp-content/uploads/2023/11/MOTORCYCLE-SUPPORT-LUBRICANTS-INFO-SHEET_B25D.pdf</x:v>
      </x:c>
      <x:c r="N97" s="64"/>
      <x:c r="O97" s="64"/>
      <x:c r="P97" s="64"/>
      <x:c r="Q97" s="64"/>
      <x:c r="R97" s="64"/>
      <x:c r="S97" s="64"/>
      <x:c r="T97" s="64"/>
      <x:c r="U97" s="64"/>
      <x:c r="V97" s="64"/>
      <x:c r="W97" s="64"/>
      <x:c r="X97" s="64"/>
      <x:c r="Y97" s="64"/>
      <x:c r="Z97" s="64"/>
      <x:c r="AA97" s="64"/>
      <x:c r="AB97" s="64"/>
    </x:row>
    <x:row r="98" ht="19" customHeight="1">
      <x:c r="A98" s="21" t="n">
        <x:v>91</x:v>
      </x:c>
      <x:c r="B98" s="21" t="str">
        <x:v>Showa — SS-05 Suspension Fluid</x:v>
      </x:c>
      <x:c r="C98" s="21" t="str">
        <x:v>Fork</x:v>
      </x:c>
      <x:c r="D98" s="21" t="str">
        <x:v>SS-05</x:v>
      </x:c>
      <x:c r="E98" s="23"/>
      <x:c r="F98" s="21" t="str">
        <x:v>Unavailable</x:v>
      </x:c>
      <x:c r="G98" s="23"/>
      <x:c r="H98" s="21" t="str">
        <x:v>Unavailable</x:v>
      </x:c>
      <x:c r="I98" s="25"/>
      <x:c r="J98" s="21" t="str">
        <x:v>Unavailable</x:v>
      </x:c>
      <x:c r="K98" s="21" t="str">
        <x:v>Not stated</x:v>
      </x:c>
      <x:c r="L98" s="21" t="str">
        <x:v>OEM product identity only; numeric data unavailable in reviewed public manufacturer material</x:v>
      </x:c>
      <x:c r="M98" s="21" t="str">
        <x:v>https://www.showa1.com/en/</x:v>
      </x:c>
      <x:c r="N98" s="64"/>
      <x:c r="O98" s="64"/>
      <x:c r="P98" s="64"/>
      <x:c r="Q98" s="64"/>
      <x:c r="R98" s="64"/>
      <x:c r="S98" s="64"/>
      <x:c r="T98" s="64"/>
      <x:c r="U98" s="64"/>
      <x:c r="V98" s="64"/>
      <x:c r="W98" s="64"/>
      <x:c r="X98" s="64"/>
      <x:c r="Y98" s="64"/>
      <x:c r="Z98" s="64"/>
      <x:c r="AA98" s="64"/>
      <x:c r="AB98" s="64"/>
    </x:row>
    <x:row r="99" ht="19" customHeight="1">
      <x:c r="A99" s="21" t="n">
        <x:v>92</x:v>
      </x:c>
      <x:c r="B99" s="21" t="str">
        <x:v>Showa — SS-07 Suspension Fluid</x:v>
      </x:c>
      <x:c r="C99" s="21" t="str">
        <x:v>Fork</x:v>
      </x:c>
      <x:c r="D99" s="21" t="str">
        <x:v>SS-07</x:v>
      </x:c>
      <x:c r="E99" s="23"/>
      <x:c r="F99" s="21" t="str">
        <x:v>Unavailable</x:v>
      </x:c>
      <x:c r="G99" s="23"/>
      <x:c r="H99" s="21" t="str">
        <x:v>Unavailable</x:v>
      </x:c>
      <x:c r="I99" s="25"/>
      <x:c r="J99" s="21" t="str">
        <x:v>Unavailable</x:v>
      </x:c>
      <x:c r="K99" s="21" t="str">
        <x:v>Not stated</x:v>
      </x:c>
      <x:c r="L99" s="21" t="str">
        <x:v>OEM product identity only; numeric data unavailable in reviewed public manufacturer material</x:v>
      </x:c>
      <x:c r="M99" s="21" t="str">
        <x:v>https://www.showa1.com/en/</x:v>
      </x:c>
      <x:c r="N99" s="64"/>
      <x:c r="O99" s="64"/>
      <x:c r="P99" s="64"/>
      <x:c r="Q99" s="64"/>
      <x:c r="R99" s="64"/>
      <x:c r="S99" s="64"/>
      <x:c r="T99" s="64"/>
      <x:c r="U99" s="64"/>
      <x:c r="V99" s="64"/>
      <x:c r="W99" s="64"/>
      <x:c r="X99" s="64"/>
      <x:c r="Y99" s="64"/>
      <x:c r="Z99" s="64"/>
      <x:c r="AA99" s="64"/>
      <x:c r="AB99" s="64"/>
    </x:row>
    <x:row r="100" ht="19" customHeight="1">
      <x:c r="A100" s="21" t="n">
        <x:v>93</x:v>
      </x:c>
      <x:c r="B100" s="21" t="str">
        <x:v>Showa — SS-08 Suspension Fluid</x:v>
      </x:c>
      <x:c r="C100" s="21" t="str">
        <x:v>Fork</x:v>
      </x:c>
      <x:c r="D100" s="21" t="str">
        <x:v>SS-08</x:v>
      </x:c>
      <x:c r="E100" s="23"/>
      <x:c r="F100" s="21" t="str">
        <x:v>Unavailable</x:v>
      </x:c>
      <x:c r="G100" s="23"/>
      <x:c r="H100" s="21" t="str">
        <x:v>Unavailable</x:v>
      </x:c>
      <x:c r="I100" s="25"/>
      <x:c r="J100" s="21" t="str">
        <x:v>Unavailable</x:v>
      </x:c>
      <x:c r="K100" s="21" t="str">
        <x:v>Not stated</x:v>
      </x:c>
      <x:c r="L100" s="21" t="str">
        <x:v>OEM product identity only; numeric data unavailable in reviewed public manufacturer material</x:v>
      </x:c>
      <x:c r="M100" s="21" t="str">
        <x:v>https://www.showa1.com/en/</x:v>
      </x:c>
      <x:c r="N100" s="64"/>
      <x:c r="O100" s="64"/>
      <x:c r="P100" s="64"/>
      <x:c r="Q100" s="64"/>
      <x:c r="R100" s="64"/>
      <x:c r="S100" s="64"/>
      <x:c r="T100" s="64"/>
      <x:c r="U100" s="64"/>
      <x:c r="V100" s="64"/>
      <x:c r="W100" s="64"/>
      <x:c r="X100" s="64"/>
      <x:c r="Y100" s="64"/>
      <x:c r="Z100" s="64"/>
      <x:c r="AA100" s="64"/>
      <x:c r="AB100" s="64"/>
    </x:row>
    <x:row r="101" ht="19" customHeight="1">
      <x:c r="A101" s="21" t="n">
        <x:v>94</x:v>
      </x:c>
      <x:c r="B101" s="21" t="str">
        <x:v>Showa — SS-19 Suspension Fluid</x:v>
      </x:c>
      <x:c r="C101" s="21" t="str">
        <x:v>Both</x:v>
      </x:c>
      <x:c r="D101" s="21" t="str">
        <x:v>SS-19</x:v>
      </x:c>
      <x:c r="E101" s="23"/>
      <x:c r="F101" s="21" t="str">
        <x:v>Unavailable</x:v>
      </x:c>
      <x:c r="G101" s="23"/>
      <x:c r="H101" s="21" t="str">
        <x:v>Unavailable</x:v>
      </x:c>
      <x:c r="I101" s="25"/>
      <x:c r="J101" s="21" t="str">
        <x:v>Unavailable</x:v>
      </x:c>
      <x:c r="K101" s="21" t="str">
        <x:v>Not stated</x:v>
      </x:c>
      <x:c r="L101" s="21" t="str">
        <x:v>OEM product identity only; numeric data unavailable in reviewed public manufacturer material</x:v>
      </x:c>
      <x:c r="M101" s="21" t="str">
        <x:v>https://www.showa1.com/en/</x:v>
      </x:c>
      <x:c r="N101" s="64"/>
      <x:c r="O101" s="64"/>
      <x:c r="P101" s="64"/>
      <x:c r="Q101" s="64"/>
      <x:c r="R101" s="64"/>
      <x:c r="S101" s="64"/>
      <x:c r="T101" s="64"/>
      <x:c r="U101" s="64"/>
      <x:c r="V101" s="64"/>
      <x:c r="W101" s="64"/>
      <x:c r="X101" s="64"/>
      <x:c r="Y101" s="64"/>
      <x:c r="Z101" s="64"/>
      <x:c r="AA101" s="64"/>
      <x:c r="AB101" s="64"/>
    </x:row>
    <x:row r="102" ht="19" customHeight="1">
      <x:c r="A102" s="21" t="n">
        <x:v>95</x:v>
      </x:c>
      <x:c r="B102" s="21" t="str">
        <x:v>Spectro — Golden Spectro Cartridge Fork Fluid 10W</x:v>
      </x:c>
      <x:c r="C102" s="21" t="str">
        <x:v>Fork</x:v>
      </x:c>
      <x:c r="D102" s="21" t="str">
        <x:v>10W</x:v>
      </x:c>
      <x:c r="E102" s="23"/>
      <x:c r="F102" s="21" t="str">
        <x:v>Unavailable</x:v>
      </x:c>
      <x:c r="G102" s="23"/>
      <x:c r="H102" s="21" t="str">
        <x:v>Unavailable</x:v>
      </x:c>
      <x:c r="I102" s="25"/>
      <x:c r="J102" s="21" t="str">
        <x:v>Unavailable</x:v>
      </x:c>
      <x:c r="K102" s="21" t="str">
        <x:v>Not stated</x:v>
      </x:c>
      <x:c r="L102" s="21" t="str">
        <x:v>Manufacturer product identity; viscometrics not verified</x:v>
      </x:c>
      <x:c r="M102" s="21" t="str">
        <x:v>https://spectro-oils.com/</x:v>
      </x:c>
      <x:c r="N102" s="64"/>
      <x:c r="O102" s="64"/>
      <x:c r="P102" s="64"/>
      <x:c r="Q102" s="64"/>
      <x:c r="R102" s="64"/>
      <x:c r="S102" s="64"/>
      <x:c r="T102" s="64"/>
      <x:c r="U102" s="64"/>
      <x:c r="V102" s="64"/>
      <x:c r="W102" s="64"/>
      <x:c r="X102" s="64"/>
      <x:c r="Y102" s="64"/>
      <x:c r="Z102" s="64"/>
      <x:c r="AA102" s="64"/>
      <x:c r="AB102" s="64"/>
    </x:row>
    <x:row r="103" ht="19" customHeight="1">
      <x:c r="A103" s="21" t="n">
        <x:v>96</x:v>
      </x:c>
      <x:c r="B103" s="21" t="str">
        <x:v>Spectro — Golden Spectro Cartridge Fork Fluid 15W</x:v>
      </x:c>
      <x:c r="C103" s="21" t="str">
        <x:v>Fork</x:v>
      </x:c>
      <x:c r="D103" s="21" t="str">
        <x:v>15W</x:v>
      </x:c>
      <x:c r="E103" s="23"/>
      <x:c r="F103" s="21" t="str">
        <x:v>Unavailable</x:v>
      </x:c>
      <x:c r="G103" s="23"/>
      <x:c r="H103" s="21" t="str">
        <x:v>Unavailable</x:v>
      </x:c>
      <x:c r="I103" s="25"/>
      <x:c r="J103" s="21" t="str">
        <x:v>Unavailable</x:v>
      </x:c>
      <x:c r="K103" s="21" t="str">
        <x:v>Not stated</x:v>
      </x:c>
      <x:c r="L103" s="21" t="str">
        <x:v>Manufacturer product identity; viscometrics not verified</x:v>
      </x:c>
      <x:c r="M103" s="21" t="str">
        <x:v>https://spectro-oils.com/</x:v>
      </x:c>
      <x:c r="N103" s="64"/>
      <x:c r="O103" s="64"/>
      <x:c r="P103" s="64"/>
      <x:c r="Q103" s="64"/>
      <x:c r="R103" s="64"/>
      <x:c r="S103" s="64"/>
      <x:c r="T103" s="64"/>
      <x:c r="U103" s="64"/>
      <x:c r="V103" s="64"/>
      <x:c r="W103" s="64"/>
      <x:c r="X103" s="64"/>
      <x:c r="Y103" s="64"/>
      <x:c r="Z103" s="64"/>
      <x:c r="AA103" s="64"/>
      <x:c r="AB103" s="64"/>
    </x:row>
    <x:row r="104" ht="19" customHeight="1">
      <x:c r="A104" s="21" t="n">
        <x:v>97</x:v>
      </x:c>
      <x:c r="B104" s="21" t="str">
        <x:v>Spectro — Golden Spectro Cartridge Fork Fluid 20W</x:v>
      </x:c>
      <x:c r="C104" s="21" t="str">
        <x:v>Fork</x:v>
      </x:c>
      <x:c r="D104" s="21" t="str">
        <x:v>20W</x:v>
      </x:c>
      <x:c r="E104" s="23"/>
      <x:c r="F104" s="21" t="str">
        <x:v>Unavailable</x:v>
      </x:c>
      <x:c r="G104" s="23"/>
      <x:c r="H104" s="21" t="str">
        <x:v>Unavailable</x:v>
      </x:c>
      <x:c r="I104" s="25"/>
      <x:c r="J104" s="21" t="str">
        <x:v>Unavailable</x:v>
      </x:c>
      <x:c r="K104" s="21" t="str">
        <x:v>Not stated</x:v>
      </x:c>
      <x:c r="L104" s="21" t="str">
        <x:v>Manufacturer product identity; viscometrics not verified</x:v>
      </x:c>
      <x:c r="M104" s="21" t="str">
        <x:v>https://spectro-oils.com/</x:v>
      </x:c>
      <x:c r="N104" s="64"/>
      <x:c r="O104" s="64"/>
      <x:c r="P104" s="64"/>
      <x:c r="Q104" s="64"/>
      <x:c r="R104" s="64"/>
      <x:c r="S104" s="64"/>
      <x:c r="T104" s="64"/>
      <x:c r="U104" s="64"/>
      <x:c r="V104" s="64"/>
      <x:c r="W104" s="64"/>
      <x:c r="X104" s="64"/>
      <x:c r="Y104" s="64"/>
      <x:c r="Z104" s="64"/>
      <x:c r="AA104" s="64"/>
      <x:c r="AB104" s="64"/>
    </x:row>
    <x:row r="105" ht="19" customHeight="1">
      <x:c r="A105" s="21" t="n">
        <x:v>98</x:v>
      </x:c>
      <x:c r="B105" s="21" t="str">
        <x:v>Spectro — Golden Spectro Cartridge Fork Fluid 5W</x:v>
      </x:c>
      <x:c r="C105" s="21" t="str">
        <x:v>Fork</x:v>
      </x:c>
      <x:c r="D105" s="21" t="str">
        <x:v>5W</x:v>
      </x:c>
      <x:c r="E105" s="23"/>
      <x:c r="F105" s="21" t="str">
        <x:v>Unavailable</x:v>
      </x:c>
      <x:c r="G105" s="23"/>
      <x:c r="H105" s="21" t="str">
        <x:v>Unavailable</x:v>
      </x:c>
      <x:c r="I105" s="25"/>
      <x:c r="J105" s="21" t="str">
        <x:v>Unavailable</x:v>
      </x:c>
      <x:c r="K105" s="21" t="str">
        <x:v>Not stated</x:v>
      </x:c>
      <x:c r="L105" s="21" t="str">
        <x:v>Manufacturer product identity; viscometrics not verified</x:v>
      </x:c>
      <x:c r="M105" s="21" t="str">
        <x:v>https://spectro-oils.com/</x:v>
      </x:c>
      <x:c r="N105" s="64"/>
      <x:c r="O105" s="64"/>
      <x:c r="P105" s="64"/>
      <x:c r="Q105" s="64"/>
      <x:c r="R105" s="64"/>
      <x:c r="S105" s="64"/>
      <x:c r="T105" s="64"/>
      <x:c r="U105" s="64"/>
      <x:c r="V105" s="64"/>
      <x:c r="W105" s="64"/>
      <x:c r="X105" s="64"/>
      <x:c r="Y105" s="64"/>
      <x:c r="Z105" s="64"/>
      <x:c r="AA105" s="64"/>
      <x:c r="AB105" s="64"/>
    </x:row>
    <x:row r="106" ht="19" customHeight="1">
      <x:c r="A106" s="21" t="n">
        <x:v>99</x:v>
      </x:c>
      <x:c r="B106" s="21" t="str">
        <x:v>Spectro — Golden Spectro Cartridge Fork Fluid 7.5W</x:v>
      </x:c>
      <x:c r="C106" s="21" t="str">
        <x:v>Fork</x:v>
      </x:c>
      <x:c r="D106" s="21" t="str">
        <x:v>7.5W</x:v>
      </x:c>
      <x:c r="E106" s="23"/>
      <x:c r="F106" s="21" t="str">
        <x:v>Unavailable</x:v>
      </x:c>
      <x:c r="G106" s="23"/>
      <x:c r="H106" s="21" t="str">
        <x:v>Unavailable</x:v>
      </x:c>
      <x:c r="I106" s="25"/>
      <x:c r="J106" s="21" t="str">
        <x:v>Unavailable</x:v>
      </x:c>
      <x:c r="K106" s="21" t="str">
        <x:v>Not stated</x:v>
      </x:c>
      <x:c r="L106" s="21" t="str">
        <x:v>Manufacturer product identity; viscometrics not verified</x:v>
      </x:c>
      <x:c r="M106" s="21" t="str">
        <x:v>https://spectro-oils.com/</x:v>
      </x:c>
      <x:c r="N106" s="64"/>
      <x:c r="O106" s="64"/>
      <x:c r="P106" s="64"/>
      <x:c r="Q106" s="64"/>
      <x:c r="R106" s="64"/>
      <x:c r="S106" s="64"/>
      <x:c r="T106" s="64"/>
      <x:c r="U106" s="64"/>
      <x:c r="V106" s="64"/>
      <x:c r="W106" s="64"/>
      <x:c r="X106" s="64"/>
      <x:c r="Y106" s="64"/>
      <x:c r="Z106" s="64"/>
      <x:c r="AA106" s="64"/>
      <x:c r="AB106" s="64"/>
    </x:row>
    <x:row r="107" ht="19" customHeight="1">
      <x:c r="A107" s="21" t="n">
        <x:v>100</x:v>
      </x:c>
      <x:c r="B107" s="21" t="str">
        <x:v>WP — Fork Oil SAE 4</x:v>
      </x:c>
      <x:c r="C107" s="21" t="str">
        <x:v>Fork</x:v>
      </x:c>
      <x:c r="D107" s="21" t="str">
        <x:v>SAE 4</x:v>
      </x:c>
      <x:c r="E107" s="23"/>
      <x:c r="F107" s="21" t="str">
        <x:v>Unavailable</x:v>
      </x:c>
      <x:c r="G107" s="23"/>
      <x:c r="H107" s="21" t="str">
        <x:v>Unavailable</x:v>
      </x:c>
      <x:c r="I107" s="25"/>
      <x:c r="J107" s="21" t="str">
        <x:v>Unavailable</x:v>
      </x:c>
      <x:c r="K107" s="21" t="str">
        <x:v>Not stated</x:v>
      </x:c>
      <x:c r="L107" s="21" t="str">
        <x:v>OEM product identity only; numeric data unavailable in reviewed public manufacturer material</x:v>
      </x:c>
      <x:c r="M107" s="21" t="str">
        <x:v>https://www.wp-suspension.com/</x:v>
      </x:c>
      <x:c r="N107" s="64"/>
      <x:c r="O107" s="64"/>
      <x:c r="P107" s="64"/>
      <x:c r="Q107" s="64"/>
      <x:c r="R107" s="64"/>
      <x:c r="S107" s="64"/>
      <x:c r="T107" s="64"/>
      <x:c r="U107" s="64"/>
      <x:c r="V107" s="64"/>
      <x:c r="W107" s="64"/>
      <x:c r="X107" s="64"/>
      <x:c r="Y107" s="64"/>
      <x:c r="Z107" s="64"/>
      <x:c r="AA107" s="64"/>
      <x:c r="AB107" s="64"/>
    </x:row>
    <x:row r="108" ht="19" customHeight="1">
      <x:c r="A108" s="21" t="n">
        <x:v>101</x:v>
      </x:c>
      <x:c r="B108" s="21" t="str">
        <x:v>Yamaha — Suspension Oil 01</x:v>
      </x:c>
      <x:c r="C108" s="21" t="str">
        <x:v>Fork</x:v>
      </x:c>
      <x:c r="D108" s="21" t="str">
        <x:v>01</x:v>
      </x:c>
      <x:c r="E108" s="23"/>
      <x:c r="F108" s="21" t="str">
        <x:v>Unavailable</x:v>
      </x:c>
      <x:c r="G108" s="23"/>
      <x:c r="H108" s="21" t="str">
        <x:v>Unavailable</x:v>
      </x:c>
      <x:c r="I108" s="25"/>
      <x:c r="J108" s="21" t="str">
        <x:v>Unavailable</x:v>
      </x:c>
      <x:c r="K108" s="21" t="str">
        <x:v>Not stated</x:v>
      </x:c>
      <x:c r="L108" s="21" t="str">
        <x:v>OEM product identity only; numeric data unavailable in reviewed public manufacturer material</x:v>
      </x:c>
      <x:c r="M108" s="21" t="str">
        <x:v>https://global.yamaha-motor.com/</x:v>
      </x:c>
      <x:c r="N108" s="64"/>
      <x:c r="O108" s="64"/>
      <x:c r="P108" s="64"/>
      <x:c r="Q108" s="64"/>
      <x:c r="R108" s="64"/>
      <x:c r="S108" s="64"/>
      <x:c r="T108" s="64"/>
      <x:c r="U108" s="64"/>
      <x:c r="V108" s="64"/>
      <x:c r="W108" s="64"/>
      <x:c r="X108" s="64"/>
      <x:c r="Y108" s="64"/>
      <x:c r="Z108" s="64"/>
      <x:c r="AA108" s="64"/>
      <x:c r="AB108" s="64"/>
    </x:row>
    <x:row r="109" ht="19" customHeight="1">
      <x:c r="A109" s="21" t="n">
        <x:v>102</x:v>
      </x:c>
      <x:c r="B109" s="21" t="str">
        <x:v>Yamaha — Suspension Oil M1</x:v>
      </x:c>
      <x:c r="C109" s="21" t="str">
        <x:v>Fork</x:v>
      </x:c>
      <x:c r="D109" s="21" t="str">
        <x:v>M1</x:v>
      </x:c>
      <x:c r="E109" s="23"/>
      <x:c r="F109" s="21" t="str">
        <x:v>Unavailable</x:v>
      </x:c>
      <x:c r="G109" s="23"/>
      <x:c r="H109" s="21" t="str">
        <x:v>Unavailable</x:v>
      </x:c>
      <x:c r="I109" s="25"/>
      <x:c r="J109" s="21" t="str">
        <x:v>Unavailable</x:v>
      </x:c>
      <x:c r="K109" s="21" t="str">
        <x:v>Not stated</x:v>
      </x:c>
      <x:c r="L109" s="21" t="str">
        <x:v>OEM product identity only; numeric data unavailable in reviewed public manufacturer material</x:v>
      </x:c>
      <x:c r="M109" s="21" t="str">
        <x:v>https://global.yamaha-motor.com/</x:v>
      </x:c>
      <x:c r="N109" s="64"/>
      <x:c r="O109" s="64"/>
      <x:c r="P109" s="64"/>
      <x:c r="Q109" s="64"/>
      <x:c r="R109" s="64"/>
      <x:c r="S109" s="64"/>
      <x:c r="T109" s="64"/>
      <x:c r="U109" s="64"/>
      <x:c r="V109" s="64"/>
      <x:c r="W109" s="64"/>
      <x:c r="X109" s="64"/>
      <x:c r="Y109" s="64"/>
      <x:c r="Z109" s="64"/>
      <x:c r="AA109" s="64"/>
      <x:c r="AB109" s="64"/>
    </x:row>
    <x:row r="110">
      <x:c r="A110" s="19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19"/>
      <x:c r="L110" s="19"/>
      <x:c r="M110" s="19"/>
      <x:c r="N110" s="64"/>
      <x:c r="O110" s="64"/>
      <x:c r="P110" s="64"/>
      <x:c r="Q110" s="64"/>
      <x:c r="R110" s="64"/>
      <x:c r="S110" s="64"/>
      <x:c r="T110" s="64"/>
      <x:c r="U110" s="64"/>
      <x:c r="V110" s="64"/>
      <x:c r="W110" s="64"/>
      <x:c r="X110" s="64"/>
      <x:c r="Y110" s="64"/>
      <x:c r="Z110" s="64"/>
      <x:c r="AA110" s="64"/>
      <x:c r="AB110" s="64"/>
    </x:row>
    <x:row r="111">
      <x:c r="A111" s="19"/>
      <x:c r="B111" s="19"/>
      <x:c r="C111" s="19"/>
      <x:c r="D111" s="19"/>
      <x:c r="E111" s="19"/>
      <x:c r="F111" s="19"/>
      <x:c r="G111" s="19"/>
      <x:c r="H111" s="19"/>
      <x:c r="I111" s="19"/>
      <x:c r="J111" s="19"/>
      <x:c r="K111" s="19"/>
      <x:c r="L111" s="19"/>
      <x:c r="M111" s="19"/>
      <x:c r="N111" s="64"/>
      <x:c r="O111" s="64"/>
      <x:c r="P111" s="64"/>
      <x:c r="Q111" s="64"/>
      <x:c r="R111" s="64"/>
      <x:c r="S111" s="64"/>
      <x:c r="T111" s="64"/>
      <x:c r="U111" s="64"/>
      <x:c r="V111" s="64"/>
      <x:c r="W111" s="64"/>
      <x:c r="X111" s="64"/>
      <x:c r="Y111" s="64"/>
      <x:c r="Z111" s="64"/>
      <x:c r="AA111" s="64"/>
      <x:c r="AB111" s="64"/>
    </x:row>
    <x:row r="112">
      <x:c r="A112" s="19"/>
      <x:c r="B112" s="19"/>
      <x:c r="C112" s="19"/>
      <x:c r="D112" s="19"/>
      <x:c r="E112" s="19"/>
      <x:c r="F112" s="19"/>
      <x:c r="G112" s="19"/>
      <x:c r="H112" s="19"/>
      <x:c r="I112" s="19"/>
      <x:c r="J112" s="19"/>
      <x:c r="K112" s="19"/>
      <x:c r="L112" s="19"/>
      <x:c r="M112" s="19"/>
      <x:c r="N112" s="64"/>
      <x:c r="O112" s="64"/>
      <x:c r="P112" s="64"/>
      <x:c r="Q112" s="64"/>
      <x:c r="R112" s="64"/>
      <x:c r="S112" s="64"/>
      <x:c r="T112" s="64"/>
      <x:c r="U112" s="64"/>
      <x:c r="V112" s="64"/>
      <x:c r="W112" s="64"/>
      <x:c r="X112" s="64"/>
      <x:c r="Y112" s="64"/>
      <x:c r="Z112" s="64"/>
      <x:c r="AA112" s="64"/>
      <x:c r="AB112" s="64"/>
    </x:row>
    <x:row r="113">
      <x:c r="A113" s="19"/>
      <x:c r="B113" s="19"/>
      <x:c r="C113" s="19"/>
      <x:c r="D113" s="19"/>
      <x:c r="E113" s="19"/>
      <x:c r="F113" s="19"/>
      <x:c r="G113" s="19"/>
      <x:c r="H113" s="19"/>
      <x:c r="I113" s="19"/>
      <x:c r="J113" s="19"/>
      <x:c r="K113" s="19"/>
      <x:c r="L113" s="19"/>
      <x:c r="M113" s="19"/>
      <x:c r="N113" s="64"/>
      <x:c r="O113" s="64"/>
      <x:c r="P113" s="64"/>
      <x:c r="Q113" s="64"/>
      <x:c r="R113" s="64"/>
      <x:c r="S113" s="64"/>
      <x:c r="T113" s="64"/>
      <x:c r="U113" s="64"/>
      <x:c r="V113" s="64"/>
      <x:c r="W113" s="64"/>
      <x:c r="X113" s="64"/>
      <x:c r="Y113" s="64"/>
      <x:c r="Z113" s="64"/>
      <x:c r="AA113" s="64"/>
      <x:c r="AB113" s="64"/>
    </x:row>
    <x:row r="114">
      <x:c r="A114" s="19"/>
      <x:c r="B114" s="19"/>
      <x:c r="C114" s="19"/>
      <x:c r="D114" s="19"/>
      <x:c r="E114" s="19"/>
      <x:c r="F114" s="19"/>
      <x:c r="G114" s="19"/>
      <x:c r="H114" s="19"/>
      <x:c r="I114" s="19"/>
      <x:c r="J114" s="19"/>
      <x:c r="K114" s="19"/>
      <x:c r="L114" s="19"/>
      <x:c r="M114" s="19"/>
      <x:c r="N114" s="64"/>
      <x:c r="O114" s="64"/>
      <x:c r="P114" s="64"/>
      <x:c r="Q114" s="64"/>
      <x:c r="R114" s="64"/>
      <x:c r="S114" s="64"/>
      <x:c r="T114" s="64"/>
      <x:c r="U114" s="64"/>
      <x:c r="V114" s="64"/>
      <x:c r="W114" s="64"/>
      <x:c r="X114" s="64"/>
      <x:c r="Y114" s="64"/>
      <x:c r="Z114" s="64"/>
      <x:c r="AA114" s="64"/>
      <x:c r="AB114" s="64"/>
    </x:row>
    <x:row r="115">
      <x:c r="A115" s="19"/>
      <x:c r="B115" s="19"/>
      <x:c r="C115" s="19"/>
      <x:c r="D115" s="19"/>
      <x:c r="E115" s="19"/>
      <x:c r="F115" s="19"/>
      <x:c r="G115" s="19"/>
      <x:c r="H115" s="19"/>
      <x:c r="I115" s="19"/>
      <x:c r="J115" s="19"/>
      <x:c r="K115" s="19"/>
      <x:c r="L115" s="19"/>
      <x:c r="M115" s="19"/>
      <x:c r="N115" s="64"/>
      <x:c r="O115" s="64"/>
      <x:c r="P115" s="64"/>
      <x:c r="Q115" s="64"/>
      <x:c r="R115" s="64"/>
      <x:c r="S115" s="64"/>
      <x:c r="T115" s="64"/>
      <x:c r="U115" s="64"/>
      <x:c r="V115" s="64"/>
      <x:c r="W115" s="64"/>
      <x:c r="X115" s="64"/>
      <x:c r="Y115" s="64"/>
      <x:c r="Z115" s="64"/>
      <x:c r="AA115" s="64"/>
      <x:c r="AB115" s="64"/>
    </x:row>
    <x:row r="116">
      <x:c r="A116" s="19"/>
      <x:c r="B116" s="19"/>
      <x:c r="C116" s="19"/>
      <x:c r="D116" s="19"/>
      <x:c r="E116" s="19"/>
      <x:c r="F116" s="19"/>
      <x:c r="G116" s="19"/>
      <x:c r="H116" s="19"/>
      <x:c r="I116" s="19"/>
      <x:c r="J116" s="19"/>
      <x:c r="K116" s="19"/>
      <x:c r="L116" s="19"/>
      <x:c r="M116" s="19"/>
      <x:c r="N116" s="64"/>
      <x:c r="O116" s="64"/>
      <x:c r="P116" s="64"/>
      <x:c r="Q116" s="64"/>
      <x:c r="R116" s="64"/>
      <x:c r="S116" s="64"/>
      <x:c r="T116" s="64"/>
      <x:c r="U116" s="64"/>
      <x:c r="V116" s="64"/>
      <x:c r="W116" s="64"/>
      <x:c r="X116" s="64"/>
      <x:c r="Y116" s="64"/>
      <x:c r="Z116" s="64"/>
      <x:c r="AA116" s="64"/>
      <x:c r="AB116" s="64"/>
    </x:row>
    <x:row r="117">
      <x:c r="A117" s="19"/>
      <x:c r="B117" s="19"/>
      <x:c r="C117" s="19"/>
      <x:c r="D117" s="19"/>
      <x:c r="E117" s="19"/>
      <x:c r="F117" s="19"/>
      <x:c r="G117" s="19"/>
      <x:c r="H117" s="19"/>
      <x:c r="I117" s="19"/>
      <x:c r="J117" s="19"/>
      <x:c r="K117" s="19"/>
      <x:c r="L117" s="19"/>
      <x:c r="M117" s="19"/>
      <x:c r="N117" s="64"/>
      <x:c r="O117" s="64"/>
      <x:c r="P117" s="64"/>
      <x:c r="Q117" s="64"/>
      <x:c r="R117" s="64"/>
      <x:c r="S117" s="64"/>
      <x:c r="T117" s="64"/>
      <x:c r="U117" s="64"/>
      <x:c r="V117" s="64"/>
      <x:c r="W117" s="64"/>
      <x:c r="X117" s="64"/>
      <x:c r="Y117" s="64"/>
      <x:c r="Z117" s="64"/>
      <x:c r="AA117" s="64"/>
      <x:c r="AB117" s="64"/>
    </x:row>
    <x:row r="118">
      <x:c r="A118" s="19"/>
      <x:c r="B118" s="19"/>
      <x:c r="C118" s="19"/>
      <x:c r="D118" s="19"/>
      <x:c r="E118" s="19"/>
      <x:c r="F118" s="19"/>
      <x:c r="G118" s="19"/>
      <x:c r="H118" s="19"/>
      <x:c r="I118" s="19"/>
      <x:c r="J118" s="19"/>
      <x:c r="K118" s="19"/>
      <x:c r="L118" s="19"/>
      <x:c r="M118" s="19"/>
      <x:c r="N118" s="64"/>
      <x:c r="O118" s="64"/>
      <x:c r="P118" s="64"/>
      <x:c r="Q118" s="64"/>
      <x:c r="R118" s="64"/>
      <x:c r="S118" s="64"/>
      <x:c r="T118" s="64"/>
      <x:c r="U118" s="64"/>
      <x:c r="V118" s="64"/>
      <x:c r="W118" s="64"/>
      <x:c r="X118" s="64"/>
      <x:c r="Y118" s="64"/>
      <x:c r="Z118" s="64"/>
      <x:c r="AA118" s="64"/>
      <x:c r="AB118" s="64"/>
    </x:row>
    <x:row r="119">
      <x:c r="A119" s="19"/>
      <x:c r="B119" s="19"/>
      <x:c r="C119" s="19"/>
      <x:c r="D119" s="19"/>
      <x:c r="E119" s="19"/>
      <x:c r="F119" s="19"/>
      <x:c r="G119" s="19"/>
      <x:c r="H119" s="19"/>
      <x:c r="I119" s="19"/>
      <x:c r="J119" s="19"/>
      <x:c r="K119" s="19"/>
      <x:c r="L119" s="19"/>
      <x:c r="M119" s="19"/>
      <x:c r="N119" s="64"/>
      <x:c r="O119" s="64"/>
      <x:c r="P119" s="64"/>
      <x:c r="Q119" s="64"/>
      <x:c r="R119" s="64"/>
      <x:c r="S119" s="64"/>
      <x:c r="T119" s="64"/>
      <x:c r="U119" s="64"/>
      <x:c r="V119" s="64"/>
      <x:c r="W119" s="64"/>
      <x:c r="X119" s="64"/>
      <x:c r="Y119" s="64"/>
      <x:c r="Z119" s="64"/>
      <x:c r="AA119" s="64"/>
      <x:c r="AB119" s="64"/>
    </x:row>
    <x:row r="120">
      <x:c r="A120" s="19"/>
      <x:c r="B120" s="19"/>
      <x:c r="C120" s="19"/>
      <x:c r="D120" s="19"/>
      <x:c r="E120" s="19"/>
      <x:c r="F120" s="19"/>
      <x:c r="G120" s="19"/>
      <x:c r="H120" s="19"/>
      <x:c r="I120" s="19"/>
      <x:c r="J120" s="19"/>
      <x:c r="K120" s="19"/>
      <x:c r="L120" s="19"/>
      <x:c r="M120" s="19"/>
      <x:c r="N120" s="64"/>
      <x:c r="O120" s="64"/>
      <x:c r="P120" s="64"/>
      <x:c r="Q120" s="64"/>
      <x:c r="R120" s="64"/>
      <x:c r="S120" s="64"/>
      <x:c r="T120" s="64"/>
      <x:c r="U120" s="64"/>
      <x:c r="V120" s="64"/>
      <x:c r="W120" s="64"/>
      <x:c r="X120" s="64"/>
      <x:c r="Y120" s="64"/>
      <x:c r="Z120" s="64"/>
      <x:c r="AA120" s="64"/>
      <x:c r="AB120" s="64"/>
    </x:row>
    <x:row r="121">
      <x:c r="A121" s="19"/>
      <x:c r="B121" s="19"/>
      <x:c r="C121" s="19"/>
      <x:c r="D121" s="19"/>
      <x:c r="E121" s="19"/>
      <x:c r="F121" s="19"/>
      <x:c r="G121" s="19"/>
      <x:c r="H121" s="19"/>
      <x:c r="I121" s="19"/>
      <x:c r="J121" s="19"/>
      <x:c r="K121" s="19"/>
      <x:c r="L121" s="19"/>
      <x:c r="M121" s="19"/>
      <x:c r="N121" s="64"/>
      <x:c r="O121" s="64"/>
      <x:c r="P121" s="64"/>
      <x:c r="Q121" s="64"/>
      <x:c r="R121" s="64"/>
      <x:c r="S121" s="64"/>
      <x:c r="T121" s="64"/>
      <x:c r="U121" s="64"/>
      <x:c r="V121" s="64"/>
      <x:c r="W121" s="64"/>
      <x:c r="X121" s="64"/>
      <x:c r="Y121" s="64"/>
      <x:c r="Z121" s="64"/>
      <x:c r="AA121" s="64"/>
      <x:c r="AB121" s="64"/>
    </x:row>
    <x:row r="122">
      <x:c r="A122" s="19"/>
      <x:c r="B122" s="19"/>
      <x:c r="C122" s="19"/>
      <x:c r="D122" s="19"/>
      <x:c r="E122" s="19"/>
      <x:c r="F122" s="19"/>
      <x:c r="G122" s="19"/>
      <x:c r="H122" s="19"/>
      <x:c r="I122" s="19"/>
      <x:c r="J122" s="19"/>
      <x:c r="K122" s="19"/>
      <x:c r="L122" s="19"/>
      <x:c r="M122" s="19"/>
      <x:c r="N122" s="64"/>
      <x:c r="O122" s="64"/>
      <x:c r="P122" s="64"/>
      <x:c r="Q122" s="64"/>
      <x:c r="R122" s="64"/>
      <x:c r="S122" s="64"/>
      <x:c r="T122" s="64"/>
      <x:c r="U122" s="64"/>
      <x:c r="V122" s="64"/>
      <x:c r="W122" s="64"/>
      <x:c r="X122" s="64"/>
      <x:c r="Y122" s="64"/>
      <x:c r="Z122" s="64"/>
      <x:c r="AA122" s="64"/>
      <x:c r="AB122" s="64"/>
    </x:row>
    <x:row r="123">
      <x:c r="A123" s="19"/>
      <x:c r="B123" s="19"/>
      <x:c r="C123" s="19"/>
      <x:c r="D123" s="19"/>
      <x:c r="E123" s="19"/>
      <x:c r="F123" s="19"/>
      <x:c r="G123" s="19"/>
      <x:c r="H123" s="19"/>
      <x:c r="I123" s="19"/>
      <x:c r="J123" s="19"/>
      <x:c r="K123" s="19"/>
      <x:c r="L123" s="19"/>
      <x:c r="M123" s="19"/>
      <x:c r="N123" s="64"/>
      <x:c r="O123" s="64"/>
      <x:c r="P123" s="64"/>
      <x:c r="Q123" s="64"/>
      <x:c r="R123" s="64"/>
      <x:c r="S123" s="64"/>
      <x:c r="T123" s="64"/>
      <x:c r="U123" s="64"/>
      <x:c r="V123" s="64"/>
      <x:c r="W123" s="64"/>
      <x:c r="X123" s="64"/>
      <x:c r="Y123" s="64"/>
      <x:c r="Z123" s="64"/>
      <x:c r="AA123" s="64"/>
      <x:c r="AB123" s="64"/>
    </x:row>
    <x:row r="124">
      <x:c r="A124" s="19"/>
      <x:c r="B124" s="19"/>
      <x:c r="C124" s="19"/>
      <x:c r="D124" s="19"/>
      <x:c r="E124" s="19"/>
      <x:c r="F124" s="19"/>
      <x:c r="G124" s="19"/>
      <x:c r="H124" s="19"/>
      <x:c r="I124" s="19"/>
      <x:c r="J124" s="19"/>
      <x:c r="K124" s="19"/>
      <x:c r="L124" s="19"/>
      <x:c r="M124" s="19"/>
      <x:c r="N124" s="64"/>
      <x:c r="O124" s="64"/>
      <x:c r="P124" s="64"/>
      <x:c r="Q124" s="64"/>
      <x:c r="R124" s="64"/>
      <x:c r="S124" s="64"/>
      <x:c r="T124" s="64"/>
      <x:c r="U124" s="64"/>
      <x:c r="V124" s="64"/>
      <x:c r="W124" s="64"/>
      <x:c r="X124" s="64"/>
      <x:c r="Y124" s="64"/>
      <x:c r="Z124" s="64"/>
      <x:c r="AA124" s="64"/>
      <x:c r="AB124" s="64"/>
    </x:row>
    <x:row r="125">
      <x:c r="A125" s="19"/>
      <x:c r="B125" s="19"/>
      <x:c r="C125" s="19"/>
      <x:c r="D125" s="19"/>
      <x:c r="E125" s="19"/>
      <x:c r="F125" s="19"/>
      <x:c r="G125" s="19"/>
      <x:c r="H125" s="19"/>
      <x:c r="I125" s="19"/>
      <x:c r="J125" s="19"/>
      <x:c r="K125" s="19"/>
      <x:c r="L125" s="19"/>
      <x:c r="M125" s="19"/>
      <x:c r="N125" s="64"/>
      <x:c r="O125" s="64"/>
      <x:c r="P125" s="64"/>
      <x:c r="Q125" s="64"/>
      <x:c r="R125" s="64"/>
      <x:c r="S125" s="64"/>
      <x:c r="T125" s="64"/>
      <x:c r="U125" s="64"/>
      <x:c r="V125" s="64"/>
      <x:c r="W125" s="64"/>
      <x:c r="X125" s="64"/>
      <x:c r="Y125" s="64"/>
      <x:c r="Z125" s="64"/>
      <x:c r="AA125" s="64"/>
      <x:c r="AB125" s="64"/>
    </x:row>
    <x:row r="126">
      <x:c r="A126" s="19"/>
      <x:c r="B126" s="19"/>
      <x:c r="C126" s="19"/>
      <x:c r="D126" s="19"/>
      <x:c r="E126" s="19"/>
      <x:c r="F126" s="19"/>
      <x:c r="G126" s="19"/>
      <x:c r="H126" s="19"/>
      <x:c r="I126" s="19"/>
      <x:c r="J126" s="19"/>
      <x:c r="K126" s="19"/>
      <x:c r="L126" s="19"/>
      <x:c r="M126" s="19"/>
      <x:c r="N126" s="64"/>
      <x:c r="O126" s="64"/>
      <x:c r="P126" s="64"/>
      <x:c r="Q126" s="64"/>
      <x:c r="R126" s="64"/>
      <x:c r="S126" s="64"/>
      <x:c r="T126" s="64"/>
      <x:c r="U126" s="64"/>
      <x:c r="V126" s="64"/>
      <x:c r="W126" s="64"/>
      <x:c r="X126" s="64"/>
      <x:c r="Y126" s="64"/>
      <x:c r="Z126" s="64"/>
      <x:c r="AA126" s="64"/>
      <x:c r="AB126" s="64"/>
    </x:row>
    <x:row r="127">
      <x:c r="A127" s="19"/>
      <x:c r="B127" s="19"/>
      <x:c r="C127" s="19"/>
      <x:c r="D127" s="19"/>
      <x:c r="E127" s="19"/>
      <x:c r="F127" s="19"/>
      <x:c r="G127" s="19"/>
      <x:c r="H127" s="19"/>
      <x:c r="I127" s="19"/>
      <x:c r="J127" s="19"/>
      <x:c r="K127" s="19"/>
      <x:c r="L127" s="19"/>
      <x:c r="M127" s="19"/>
      <x:c r="N127" s="64"/>
      <x:c r="O127" s="64"/>
      <x:c r="P127" s="64"/>
      <x:c r="Q127" s="64"/>
      <x:c r="R127" s="64"/>
      <x:c r="S127" s="64"/>
      <x:c r="T127" s="64"/>
      <x:c r="U127" s="64"/>
      <x:c r="V127" s="64"/>
      <x:c r="W127" s="64"/>
      <x:c r="X127" s="64"/>
      <x:c r="Y127" s="64"/>
      <x:c r="Z127" s="64"/>
      <x:c r="AA127" s="64"/>
      <x:c r="AB127" s="64"/>
    </x:row>
    <x:row r="128">
      <x:c r="A128" s="19"/>
      <x:c r="B128" s="19"/>
      <x:c r="C128" s="19"/>
      <x:c r="D128" s="19"/>
      <x:c r="E128" s="19"/>
      <x:c r="F128" s="19"/>
      <x:c r="G128" s="19"/>
      <x:c r="H128" s="19"/>
      <x:c r="I128" s="19"/>
      <x:c r="J128" s="19"/>
      <x:c r="K128" s="19"/>
      <x:c r="L128" s="19"/>
      <x:c r="M128" s="19"/>
      <x:c r="N128" s="64"/>
      <x:c r="O128" s="64"/>
      <x:c r="P128" s="64"/>
      <x:c r="Q128" s="64"/>
      <x:c r="R128" s="64"/>
      <x:c r="S128" s="64"/>
      <x:c r="T128" s="64"/>
      <x:c r="U128" s="64"/>
      <x:c r="V128" s="64"/>
      <x:c r="W128" s="64"/>
      <x:c r="X128" s="64"/>
      <x:c r="Y128" s="64"/>
      <x:c r="Z128" s="64"/>
      <x:c r="AA128" s="64"/>
      <x:c r="AB128" s="64"/>
    </x:row>
    <x:row r="129">
      <x:c r="A129" s="19"/>
      <x:c r="B129" s="19"/>
      <x:c r="C129" s="19"/>
      <x:c r="D129" s="19"/>
      <x:c r="E129" s="19"/>
      <x:c r="F129" s="19"/>
      <x:c r="G129" s="19"/>
      <x:c r="H129" s="19"/>
      <x:c r="I129" s="19"/>
      <x:c r="J129" s="19"/>
      <x:c r="K129" s="19"/>
      <x:c r="L129" s="19"/>
      <x:c r="M129" s="19"/>
      <x:c r="N129" s="64"/>
      <x:c r="O129" s="64"/>
      <x:c r="P129" s="64"/>
      <x:c r="Q129" s="64"/>
      <x:c r="R129" s="64"/>
      <x:c r="S129" s="64"/>
      <x:c r="T129" s="64"/>
      <x:c r="U129" s="64"/>
      <x:c r="V129" s="64"/>
      <x:c r="W129" s="64"/>
      <x:c r="X129" s="64"/>
      <x:c r="Y129" s="64"/>
      <x:c r="Z129" s="64"/>
      <x:c r="AA129" s="64"/>
      <x:c r="AB129" s="64"/>
    </x:row>
    <x:row r="130">
      <x:c r="A130" s="19"/>
      <x:c r="B130" s="19"/>
      <x:c r="C130" s="19"/>
      <x:c r="D130" s="19"/>
      <x:c r="E130" s="19"/>
      <x:c r="F130" s="19"/>
      <x:c r="G130" s="19"/>
      <x:c r="H130" s="19"/>
      <x:c r="I130" s="19"/>
      <x:c r="J130" s="19"/>
      <x:c r="K130" s="19"/>
      <x:c r="L130" s="19"/>
      <x:c r="M130" s="19"/>
      <x:c r="N130" s="64"/>
      <x:c r="O130" s="64"/>
      <x:c r="P130" s="64"/>
      <x:c r="Q130" s="64"/>
      <x:c r="R130" s="64"/>
      <x:c r="S130" s="64"/>
      <x:c r="T130" s="64"/>
      <x:c r="U130" s="64"/>
      <x:c r="V130" s="64"/>
      <x:c r="W130" s="64"/>
      <x:c r="X130" s="64"/>
      <x:c r="Y130" s="64"/>
      <x:c r="Z130" s="64"/>
      <x:c r="AA130" s="64"/>
      <x:c r="AB130" s="64"/>
    </x:row>
    <x:row r="131">
      <x:c r="A131" s="19"/>
      <x:c r="B131" s="19"/>
      <x:c r="C131" s="19"/>
      <x:c r="D131" s="19"/>
      <x:c r="E131" s="19"/>
      <x:c r="F131" s="19"/>
      <x:c r="G131" s="19"/>
      <x:c r="H131" s="19"/>
      <x:c r="I131" s="19"/>
      <x:c r="J131" s="19"/>
      <x:c r="K131" s="19"/>
      <x:c r="L131" s="19"/>
      <x:c r="M131" s="19"/>
      <x:c r="N131" s="64"/>
      <x:c r="O131" s="64"/>
      <x:c r="P131" s="64"/>
      <x:c r="Q131" s="64"/>
      <x:c r="R131" s="64"/>
      <x:c r="S131" s="64"/>
      <x:c r="T131" s="64"/>
      <x:c r="U131" s="64"/>
      <x:c r="V131" s="64"/>
      <x:c r="W131" s="64"/>
      <x:c r="X131" s="64"/>
      <x:c r="Y131" s="64"/>
      <x:c r="Z131" s="64"/>
      <x:c r="AA131" s="64"/>
      <x:c r="AB131" s="64"/>
    </x:row>
    <x:row r="132">
      <x:c r="A132" s="19"/>
      <x:c r="B132" s="19"/>
      <x:c r="C132" s="19"/>
      <x:c r="D132" s="19"/>
      <x:c r="E132" s="19"/>
      <x:c r="F132" s="19"/>
      <x:c r="G132" s="19"/>
      <x:c r="H132" s="19"/>
      <x:c r="I132" s="19"/>
      <x:c r="J132" s="19"/>
      <x:c r="K132" s="19"/>
      <x:c r="L132" s="19"/>
      <x:c r="M132" s="19"/>
      <x:c r="N132" s="64"/>
      <x:c r="O132" s="64"/>
      <x:c r="P132" s="64"/>
      <x:c r="Q132" s="64"/>
      <x:c r="R132" s="64"/>
      <x:c r="S132" s="64"/>
      <x:c r="T132" s="64"/>
      <x:c r="U132" s="64"/>
      <x:c r="V132" s="64"/>
      <x:c r="W132" s="64"/>
      <x:c r="X132" s="64"/>
      <x:c r="Y132" s="64"/>
      <x:c r="Z132" s="64"/>
      <x:c r="AA132" s="64"/>
      <x:c r="AB132" s="64"/>
    </x:row>
    <x:row r="133">
      <x:c r="A133" s="19"/>
      <x:c r="B133" s="19"/>
      <x:c r="C133" s="19"/>
      <x:c r="D133" s="19"/>
      <x:c r="E133" s="19"/>
      <x:c r="F133" s="19"/>
      <x:c r="G133" s="19"/>
      <x:c r="H133" s="19"/>
      <x:c r="I133" s="19"/>
      <x:c r="J133" s="19"/>
      <x:c r="K133" s="19"/>
      <x:c r="L133" s="19"/>
      <x:c r="M133" s="19"/>
      <x:c r="N133" s="64"/>
      <x:c r="O133" s="64"/>
      <x:c r="P133" s="64"/>
      <x:c r="Q133" s="64"/>
      <x:c r="R133" s="64"/>
      <x:c r="S133" s="64"/>
      <x:c r="T133" s="64"/>
      <x:c r="U133" s="64"/>
      <x:c r="V133" s="64"/>
      <x:c r="W133" s="64"/>
      <x:c r="X133" s="64"/>
      <x:c r="Y133" s="64"/>
      <x:c r="Z133" s="64"/>
      <x:c r="AA133" s="64"/>
      <x:c r="AB133" s="64"/>
    </x:row>
    <x:row r="134">
      <x:c r="A134" s="19"/>
      <x:c r="B134" s="19"/>
      <x:c r="C134" s="19"/>
      <x:c r="D134" s="19"/>
      <x:c r="E134" s="19"/>
      <x:c r="F134" s="19"/>
      <x:c r="G134" s="19"/>
      <x:c r="H134" s="19"/>
      <x:c r="I134" s="19"/>
      <x:c r="J134" s="19"/>
      <x:c r="K134" s="19"/>
      <x:c r="L134" s="19"/>
      <x:c r="M134" s="19"/>
      <x:c r="N134" s="64"/>
      <x:c r="O134" s="64"/>
      <x:c r="P134" s="64"/>
      <x:c r="Q134" s="64"/>
      <x:c r="R134" s="64"/>
      <x:c r="S134" s="64"/>
      <x:c r="T134" s="64"/>
      <x:c r="U134" s="64"/>
      <x:c r="V134" s="64"/>
      <x:c r="W134" s="64"/>
      <x:c r="X134" s="64"/>
      <x:c r="Y134" s="64"/>
      <x:c r="Z134" s="64"/>
      <x:c r="AA134" s="64"/>
      <x:c r="AB134" s="64"/>
    </x:row>
    <x:row r="135">
      <x:c r="A135" s="19"/>
      <x:c r="B135" s="19"/>
      <x:c r="C135" s="19"/>
      <x:c r="D135" s="19"/>
      <x:c r="E135" s="19"/>
      <x:c r="F135" s="19"/>
      <x:c r="G135" s="19"/>
      <x:c r="H135" s="19"/>
      <x:c r="I135" s="19"/>
      <x:c r="J135" s="19"/>
      <x:c r="K135" s="19"/>
      <x:c r="L135" s="19"/>
      <x:c r="M135" s="19"/>
      <x:c r="N135" s="64"/>
      <x:c r="O135" s="64"/>
      <x:c r="P135" s="64"/>
      <x:c r="Q135" s="64"/>
      <x:c r="R135" s="64"/>
      <x:c r="S135" s="64"/>
      <x:c r="T135" s="64"/>
      <x:c r="U135" s="64"/>
      <x:c r="V135" s="64"/>
      <x:c r="W135" s="64"/>
      <x:c r="X135" s="64"/>
      <x:c r="Y135" s="64"/>
      <x:c r="Z135" s="64"/>
      <x:c r="AA135" s="64"/>
      <x:c r="AB135" s="64"/>
    </x:row>
    <x:row r="136">
      <x:c r="A136" s="19"/>
      <x:c r="B136" s="19"/>
      <x:c r="C136" s="19"/>
      <x:c r="D136" s="19"/>
      <x:c r="E136" s="19"/>
      <x:c r="F136" s="19"/>
      <x:c r="G136" s="19"/>
      <x:c r="H136" s="19"/>
      <x:c r="I136" s="19"/>
      <x:c r="J136" s="19"/>
      <x:c r="K136" s="19"/>
      <x:c r="L136" s="19"/>
      <x:c r="M136" s="19"/>
      <x:c r="N136" s="64"/>
      <x:c r="O136" s="64"/>
      <x:c r="P136" s="64"/>
      <x:c r="Q136" s="64"/>
      <x:c r="R136" s="64"/>
      <x:c r="S136" s="64"/>
      <x:c r="T136" s="64"/>
      <x:c r="U136" s="64"/>
      <x:c r="V136" s="64"/>
      <x:c r="W136" s="64"/>
      <x:c r="X136" s="64"/>
      <x:c r="Y136" s="64"/>
      <x:c r="Z136" s="64"/>
      <x:c r="AA136" s="64"/>
      <x:c r="AB136" s="64"/>
    </x:row>
    <x:row r="137">
      <x:c r="A137" s="19"/>
      <x:c r="B137" s="19"/>
      <x:c r="C137" s="19"/>
      <x:c r="D137" s="19"/>
      <x:c r="E137" s="19"/>
      <x:c r="F137" s="19"/>
      <x:c r="G137" s="19"/>
      <x:c r="H137" s="19"/>
      <x:c r="I137" s="19"/>
      <x:c r="J137" s="19"/>
      <x:c r="K137" s="19"/>
      <x:c r="L137" s="19"/>
      <x:c r="M137" s="19"/>
      <x:c r="N137" s="64"/>
      <x:c r="O137" s="64"/>
      <x:c r="P137" s="64"/>
      <x:c r="Q137" s="64"/>
      <x:c r="R137" s="64"/>
      <x:c r="S137" s="64"/>
      <x:c r="T137" s="64"/>
      <x:c r="U137" s="64"/>
      <x:c r="V137" s="64"/>
      <x:c r="W137" s="64"/>
      <x:c r="X137" s="64"/>
      <x:c r="Y137" s="64"/>
      <x:c r="Z137" s="64"/>
      <x:c r="AA137" s="64"/>
      <x:c r="AB137" s="64"/>
    </x:row>
    <x:row r="138">
      <x:c r="A138" s="19"/>
      <x:c r="B138" s="19"/>
      <x:c r="C138" s="19"/>
      <x:c r="D138" s="19"/>
      <x:c r="E138" s="19"/>
      <x:c r="F138" s="19"/>
      <x:c r="G138" s="19"/>
      <x:c r="H138" s="19"/>
      <x:c r="I138" s="19"/>
      <x:c r="J138" s="19"/>
      <x:c r="K138" s="19"/>
      <x:c r="L138" s="19"/>
      <x:c r="M138" s="19"/>
      <x:c r="N138" s="64"/>
      <x:c r="O138" s="64"/>
      <x:c r="P138" s="64"/>
      <x:c r="Q138" s="64"/>
      <x:c r="R138" s="64"/>
      <x:c r="S138" s="64"/>
      <x:c r="T138" s="64"/>
      <x:c r="U138" s="64"/>
      <x:c r="V138" s="64"/>
      <x:c r="W138" s="64"/>
      <x:c r="X138" s="64"/>
      <x:c r="Y138" s="64"/>
      <x:c r="Z138" s="64"/>
      <x:c r="AA138" s="64"/>
      <x:c r="AB138" s="64"/>
    </x:row>
    <x:row r="139">
      <x:c r="A139" s="19"/>
      <x:c r="B139" s="19"/>
      <x:c r="C139" s="19"/>
      <x:c r="D139" s="19"/>
      <x:c r="E139" s="19"/>
      <x:c r="F139" s="19"/>
      <x:c r="G139" s="19"/>
      <x:c r="H139" s="19"/>
      <x:c r="I139" s="19"/>
      <x:c r="J139" s="19"/>
      <x:c r="K139" s="19"/>
      <x:c r="L139" s="19"/>
      <x:c r="M139" s="19"/>
      <x:c r="N139" s="64"/>
      <x:c r="O139" s="64"/>
      <x:c r="P139" s="64"/>
      <x:c r="Q139" s="64"/>
      <x:c r="R139" s="64"/>
      <x:c r="S139" s="64"/>
      <x:c r="T139" s="64"/>
      <x:c r="U139" s="64"/>
      <x:c r="V139" s="64"/>
      <x:c r="W139" s="64"/>
      <x:c r="X139" s="64"/>
      <x:c r="Y139" s="64"/>
      <x:c r="Z139" s="64"/>
      <x:c r="AA139" s="64"/>
      <x:c r="AB139" s="64"/>
    </x:row>
    <x:row r="140">
      <x:c r="A140" s="19"/>
      <x:c r="B140" s="19"/>
      <x:c r="C140" s="19"/>
      <x:c r="D140" s="19"/>
      <x:c r="E140" s="19"/>
      <x:c r="F140" s="19"/>
      <x:c r="G140" s="19"/>
      <x:c r="H140" s="19"/>
      <x:c r="I140" s="19"/>
      <x:c r="J140" s="19"/>
      <x:c r="K140" s="19"/>
      <x:c r="L140" s="19"/>
      <x:c r="M140" s="19"/>
      <x:c r="N140" s="64"/>
      <x:c r="O140" s="64"/>
      <x:c r="P140" s="64"/>
      <x:c r="Q140" s="64"/>
      <x:c r="R140" s="64"/>
      <x:c r="S140" s="64"/>
      <x:c r="T140" s="64"/>
      <x:c r="U140" s="64"/>
      <x:c r="V140" s="64"/>
      <x:c r="W140" s="64"/>
      <x:c r="X140" s="64"/>
      <x:c r="Y140" s="64"/>
      <x:c r="Z140" s="64"/>
      <x:c r="AA140" s="64"/>
      <x:c r="AB140" s="64"/>
    </x:row>
    <x:row r="141">
      <x:c r="A141" s="19"/>
      <x:c r="B141" s="19"/>
      <x:c r="C141" s="19"/>
      <x:c r="D141" s="19"/>
      <x:c r="E141" s="19"/>
      <x:c r="F141" s="19"/>
      <x:c r="G141" s="19"/>
      <x:c r="H141" s="19"/>
      <x:c r="I141" s="19"/>
      <x:c r="J141" s="19"/>
      <x:c r="K141" s="19"/>
      <x:c r="L141" s="19"/>
      <x:c r="M141" s="19"/>
      <x:c r="N141" s="64"/>
      <x:c r="O141" s="64"/>
      <x:c r="P141" s="64"/>
      <x:c r="Q141" s="64"/>
      <x:c r="R141" s="64"/>
      <x:c r="S141" s="64"/>
      <x:c r="T141" s="64"/>
      <x:c r="U141" s="64"/>
      <x:c r="V141" s="64"/>
      <x:c r="W141" s="64"/>
      <x:c r="X141" s="64"/>
      <x:c r="Y141" s="64"/>
      <x:c r="Z141" s="64"/>
      <x:c r="AA141" s="64"/>
      <x:c r="AB141" s="64"/>
    </x:row>
    <x:row r="142">
      <x:c r="A142" s="19"/>
      <x:c r="B142" s="19"/>
      <x:c r="C142" s="19"/>
      <x:c r="D142" s="19"/>
      <x:c r="E142" s="19"/>
      <x:c r="F142" s="19"/>
      <x:c r="G142" s="19"/>
      <x:c r="H142" s="19"/>
      <x:c r="I142" s="19"/>
      <x:c r="J142" s="19"/>
      <x:c r="K142" s="19"/>
      <x:c r="L142" s="19"/>
      <x:c r="M142" s="19"/>
      <x:c r="N142" s="64"/>
      <x:c r="O142" s="64"/>
      <x:c r="P142" s="64"/>
      <x:c r="Q142" s="64"/>
      <x:c r="R142" s="64"/>
      <x:c r="S142" s="64"/>
      <x:c r="T142" s="64"/>
      <x:c r="U142" s="64"/>
      <x:c r="V142" s="64"/>
      <x:c r="W142" s="64"/>
      <x:c r="X142" s="64"/>
      <x:c r="Y142" s="64"/>
      <x:c r="Z142" s="64"/>
      <x:c r="AA142" s="64"/>
      <x:c r="AB142" s="64"/>
    </x:row>
    <x:row r="143">
      <x:c r="A143" s="19"/>
      <x:c r="B143" s="19"/>
      <x:c r="C143" s="19"/>
      <x:c r="D143" s="19"/>
      <x:c r="E143" s="19"/>
      <x:c r="F143" s="19"/>
      <x:c r="G143" s="19"/>
      <x:c r="H143" s="19"/>
      <x:c r="I143" s="19"/>
      <x:c r="J143" s="19"/>
      <x:c r="K143" s="19"/>
      <x:c r="L143" s="19"/>
      <x:c r="M143" s="19"/>
      <x:c r="N143" s="64"/>
      <x:c r="O143" s="64"/>
      <x:c r="P143" s="64"/>
      <x:c r="Q143" s="64"/>
      <x:c r="R143" s="64"/>
      <x:c r="S143" s="64"/>
      <x:c r="T143" s="64"/>
      <x:c r="U143" s="64"/>
      <x:c r="V143" s="64"/>
      <x:c r="W143" s="64"/>
      <x:c r="X143" s="64"/>
      <x:c r="Y143" s="64"/>
      <x:c r="Z143" s="64"/>
      <x:c r="AA143" s="64"/>
      <x:c r="AB143" s="64"/>
    </x:row>
    <x:row r="144">
      <x:c r="A144" s="19"/>
      <x:c r="B144" s="19"/>
      <x:c r="C144" s="19"/>
      <x:c r="D144" s="19"/>
      <x:c r="E144" s="19"/>
      <x:c r="F144" s="19"/>
      <x:c r="G144" s="19"/>
      <x:c r="H144" s="19"/>
      <x:c r="I144" s="19"/>
      <x:c r="J144" s="19"/>
      <x:c r="K144" s="19"/>
      <x:c r="L144" s="19"/>
      <x:c r="M144" s="19"/>
      <x:c r="N144" s="64"/>
      <x:c r="O144" s="64"/>
      <x:c r="P144" s="64"/>
      <x:c r="Q144" s="64"/>
      <x:c r="R144" s="64"/>
      <x:c r="S144" s="64"/>
      <x:c r="T144" s="64"/>
      <x:c r="U144" s="64"/>
      <x:c r="V144" s="64"/>
      <x:c r="W144" s="64"/>
      <x:c r="X144" s="64"/>
      <x:c r="Y144" s="64"/>
      <x:c r="Z144" s="64"/>
      <x:c r="AA144" s="64"/>
      <x:c r="AB144" s="64"/>
    </x:row>
    <x:row r="145">
      <x:c r="A145" s="19"/>
      <x:c r="B145" s="19"/>
      <x:c r="C145" s="19"/>
      <x:c r="D145" s="19"/>
      <x:c r="E145" s="19"/>
      <x:c r="F145" s="19"/>
      <x:c r="G145" s="19"/>
      <x:c r="H145" s="19"/>
      <x:c r="I145" s="19"/>
      <x:c r="J145" s="19"/>
      <x:c r="K145" s="19"/>
      <x:c r="L145" s="19"/>
      <x:c r="M145" s="19"/>
      <x:c r="N145" s="64"/>
      <x:c r="O145" s="64"/>
      <x:c r="P145" s="64"/>
      <x:c r="Q145" s="64"/>
      <x:c r="R145" s="64"/>
      <x:c r="S145" s="64"/>
      <x:c r="T145" s="64"/>
      <x:c r="U145" s="64"/>
      <x:c r="V145" s="64"/>
      <x:c r="W145" s="64"/>
      <x:c r="X145" s="64"/>
      <x:c r="Y145" s="64"/>
      <x:c r="Z145" s="64"/>
      <x:c r="AA145" s="64"/>
      <x:c r="AB145" s="64"/>
    </x:row>
    <x:row r="146">
      <x:c r="A146" s="19"/>
      <x:c r="B146" s="19"/>
      <x:c r="C146" s="19"/>
      <x:c r="D146" s="19"/>
      <x:c r="E146" s="19"/>
      <x:c r="F146" s="19"/>
      <x:c r="G146" s="19"/>
      <x:c r="H146" s="19"/>
      <x:c r="I146" s="19"/>
      <x:c r="J146" s="19"/>
      <x:c r="K146" s="19"/>
      <x:c r="L146" s="19"/>
      <x:c r="M146" s="19"/>
      <x:c r="N146" s="64"/>
      <x:c r="O146" s="64"/>
      <x:c r="P146" s="64"/>
      <x:c r="Q146" s="64"/>
      <x:c r="R146" s="64"/>
      <x:c r="S146" s="64"/>
      <x:c r="T146" s="64"/>
      <x:c r="U146" s="64"/>
      <x:c r="V146" s="64"/>
      <x:c r="W146" s="64"/>
      <x:c r="X146" s="64"/>
      <x:c r="Y146" s="64"/>
      <x:c r="Z146" s="64"/>
      <x:c r="AA146" s="64"/>
      <x:c r="AB146" s="64"/>
    </x:row>
    <x:row r="147">
      <x:c r="A147" s="19"/>
      <x:c r="B147" s="19"/>
      <x:c r="C147" s="19"/>
      <x:c r="D147" s="19"/>
      <x:c r="E147" s="19"/>
      <x:c r="F147" s="19"/>
      <x:c r="G147" s="19"/>
      <x:c r="H147" s="19"/>
      <x:c r="I147" s="19"/>
      <x:c r="J147" s="19"/>
      <x:c r="K147" s="19"/>
      <x:c r="L147" s="19"/>
      <x:c r="M147" s="19"/>
      <x:c r="N147" s="64"/>
      <x:c r="O147" s="64"/>
      <x:c r="P147" s="64"/>
      <x:c r="Q147" s="64"/>
      <x:c r="R147" s="64"/>
      <x:c r="S147" s="64"/>
      <x:c r="T147" s="64"/>
      <x:c r="U147" s="64"/>
      <x:c r="V147" s="64"/>
      <x:c r="W147" s="64"/>
      <x:c r="X147" s="64"/>
      <x:c r="Y147" s="64"/>
      <x:c r="Z147" s="64"/>
      <x:c r="AA147" s="64"/>
      <x:c r="AB147" s="64"/>
    </x:row>
    <x:row r="148">
      <x:c r="A148" s="19"/>
      <x:c r="B148" s="19"/>
      <x:c r="C148" s="19"/>
      <x:c r="D148" s="19"/>
      <x:c r="E148" s="19"/>
      <x:c r="F148" s="19"/>
      <x:c r="G148" s="19"/>
      <x:c r="H148" s="19"/>
      <x:c r="I148" s="19"/>
      <x:c r="J148" s="19"/>
      <x:c r="K148" s="19"/>
      <x:c r="L148" s="19"/>
      <x:c r="M148" s="19"/>
      <x:c r="N148" s="64"/>
      <x:c r="O148" s="64"/>
      <x:c r="P148" s="64"/>
      <x:c r="Q148" s="64"/>
      <x:c r="R148" s="64"/>
      <x:c r="S148" s="64"/>
      <x:c r="T148" s="64"/>
      <x:c r="U148" s="64"/>
      <x:c r="V148" s="64"/>
      <x:c r="W148" s="64"/>
      <x:c r="X148" s="64"/>
      <x:c r="Y148" s="64"/>
      <x:c r="Z148" s="64"/>
      <x:c r="AA148" s="64"/>
      <x:c r="AB148" s="64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19"/>
      <x:c r="J149" s="19"/>
      <x:c r="K149" s="19"/>
      <x:c r="L149" s="19"/>
      <x:c r="M149" s="19"/>
      <x:c r="N149" s="64"/>
      <x:c r="O149" s="64"/>
      <x:c r="P149" s="64"/>
      <x:c r="Q149" s="64"/>
      <x:c r="R149" s="64"/>
      <x:c r="S149" s="64"/>
      <x:c r="T149" s="64"/>
      <x:c r="U149" s="64"/>
      <x:c r="V149" s="64"/>
      <x:c r="W149" s="64"/>
      <x:c r="X149" s="64"/>
      <x:c r="Y149" s="64"/>
      <x:c r="Z149" s="64"/>
      <x:c r="AA149" s="64"/>
      <x:c r="AB149" s="64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19"/>
      <x:c r="J150" s="19"/>
      <x:c r="K150" s="19"/>
      <x:c r="L150" s="19"/>
      <x:c r="M150" s="19"/>
      <x:c r="N150" s="64"/>
      <x:c r="O150" s="64"/>
      <x:c r="P150" s="64"/>
      <x:c r="Q150" s="64"/>
      <x:c r="R150" s="64"/>
      <x:c r="S150" s="64"/>
      <x:c r="T150" s="64"/>
      <x:c r="U150" s="64"/>
      <x:c r="V150" s="64"/>
      <x:c r="W150" s="64"/>
      <x:c r="X150" s="64"/>
      <x:c r="Y150" s="64"/>
      <x:c r="Z150" s="64"/>
      <x:c r="AA150" s="64"/>
      <x:c r="AB150" s="64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19"/>
      <x:c r="J151" s="19"/>
      <x:c r="K151" s="19"/>
      <x:c r="L151" s="19"/>
      <x:c r="M151" s="19"/>
      <x:c r="N151" s="64"/>
      <x:c r="O151" s="64"/>
      <x:c r="P151" s="64"/>
      <x:c r="Q151" s="64"/>
      <x:c r="R151" s="64"/>
      <x:c r="S151" s="64"/>
      <x:c r="T151" s="64"/>
      <x:c r="U151" s="64"/>
      <x:c r="V151" s="64"/>
      <x:c r="W151" s="64"/>
      <x:c r="X151" s="64"/>
      <x:c r="Y151" s="64"/>
      <x:c r="Z151" s="64"/>
      <x:c r="AA151" s="64"/>
      <x:c r="AB151" s="64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19"/>
      <x:c r="J152" s="19"/>
      <x:c r="K152" s="19"/>
      <x:c r="L152" s="19"/>
      <x:c r="M152" s="19"/>
      <x:c r="N152" s="64"/>
      <x:c r="O152" s="64"/>
      <x:c r="P152" s="64"/>
      <x:c r="Q152" s="64"/>
      <x:c r="R152" s="64"/>
      <x:c r="S152" s="64"/>
      <x:c r="T152" s="64"/>
      <x:c r="U152" s="64"/>
      <x:c r="V152" s="64"/>
      <x:c r="W152" s="64"/>
      <x:c r="X152" s="64"/>
      <x:c r="Y152" s="64"/>
      <x:c r="Z152" s="64"/>
      <x:c r="AA152" s="64"/>
      <x:c r="AB152" s="64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19"/>
      <x:c r="J153" s="19"/>
      <x:c r="K153" s="19"/>
      <x:c r="L153" s="19"/>
      <x:c r="M153" s="19"/>
      <x:c r="N153" s="64"/>
      <x:c r="O153" s="64"/>
      <x:c r="P153" s="64"/>
      <x:c r="Q153" s="64"/>
      <x:c r="R153" s="64"/>
      <x:c r="S153" s="64"/>
      <x:c r="T153" s="64"/>
      <x:c r="U153" s="64"/>
      <x:c r="V153" s="64"/>
      <x:c r="W153" s="64"/>
      <x:c r="X153" s="64"/>
      <x:c r="Y153" s="64"/>
      <x:c r="Z153" s="64"/>
      <x:c r="AA153" s="64"/>
      <x:c r="AB153" s="64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19"/>
      <x:c r="J154" s="19"/>
      <x:c r="K154" s="19"/>
      <x:c r="L154" s="19"/>
      <x:c r="M154" s="19"/>
      <x:c r="N154" s="64"/>
      <x:c r="O154" s="64"/>
      <x:c r="P154" s="64"/>
      <x:c r="Q154" s="64"/>
      <x:c r="R154" s="64"/>
      <x:c r="S154" s="64"/>
      <x:c r="T154" s="64"/>
      <x:c r="U154" s="64"/>
      <x:c r="V154" s="64"/>
      <x:c r="W154" s="64"/>
      <x:c r="X154" s="64"/>
      <x:c r="Y154" s="64"/>
      <x:c r="Z154" s="64"/>
      <x:c r="AA154" s="64"/>
      <x:c r="AB154" s="64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19"/>
      <x:c r="J155" s="19"/>
      <x:c r="K155" s="19"/>
      <x:c r="L155" s="19"/>
      <x:c r="M155" s="19"/>
      <x:c r="N155" s="64"/>
      <x:c r="O155" s="64"/>
      <x:c r="P155" s="64"/>
      <x:c r="Q155" s="64"/>
      <x:c r="R155" s="64"/>
      <x:c r="S155" s="64"/>
      <x:c r="T155" s="64"/>
      <x:c r="U155" s="64"/>
      <x:c r="V155" s="64"/>
      <x:c r="W155" s="64"/>
      <x:c r="X155" s="64"/>
      <x:c r="Y155" s="64"/>
      <x:c r="Z155" s="64"/>
      <x:c r="AA155" s="64"/>
      <x:c r="AB155" s="64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19"/>
      <x:c r="J156" s="19"/>
      <x:c r="K156" s="19"/>
      <x:c r="L156" s="19"/>
      <x:c r="M156" s="19"/>
      <x:c r="N156" s="64"/>
      <x:c r="O156" s="64"/>
      <x:c r="P156" s="64"/>
      <x:c r="Q156" s="64"/>
      <x:c r="R156" s="64"/>
      <x:c r="S156" s="64"/>
      <x:c r="T156" s="64"/>
      <x:c r="U156" s="64"/>
      <x:c r="V156" s="64"/>
      <x:c r="W156" s="64"/>
      <x:c r="X156" s="64"/>
      <x:c r="Y156" s="64"/>
      <x:c r="Z156" s="64"/>
      <x:c r="AA156" s="64"/>
      <x:c r="AB156" s="64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19"/>
      <x:c r="J157" s="19"/>
      <x:c r="K157" s="19"/>
      <x:c r="L157" s="19"/>
      <x:c r="M157" s="19"/>
      <x:c r="N157" s="64"/>
      <x:c r="O157" s="64"/>
      <x:c r="P157" s="64"/>
      <x:c r="Q157" s="64"/>
      <x:c r="R157" s="64"/>
      <x:c r="S157" s="64"/>
      <x:c r="T157" s="64"/>
      <x:c r="U157" s="64"/>
      <x:c r="V157" s="64"/>
      <x:c r="W157" s="64"/>
      <x:c r="X157" s="64"/>
      <x:c r="Y157" s="64"/>
      <x:c r="Z157" s="64"/>
      <x:c r="AA157" s="64"/>
      <x:c r="AB157" s="64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19"/>
      <x:c r="J158" s="19"/>
      <x:c r="K158" s="19"/>
      <x:c r="L158" s="19"/>
      <x:c r="M158" s="19"/>
      <x:c r="N158" s="64"/>
      <x:c r="O158" s="64"/>
      <x:c r="P158" s="64"/>
      <x:c r="Q158" s="64"/>
      <x:c r="R158" s="64"/>
      <x:c r="S158" s="64"/>
      <x:c r="T158" s="64"/>
      <x:c r="U158" s="64"/>
      <x:c r="V158" s="64"/>
      <x:c r="W158" s="64"/>
      <x:c r="X158" s="64"/>
      <x:c r="Y158" s="64"/>
      <x:c r="Z158" s="64"/>
      <x:c r="AA158" s="64"/>
      <x:c r="AB158" s="64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19"/>
      <x:c r="J159" s="19"/>
      <x:c r="K159" s="19"/>
      <x:c r="L159" s="19"/>
      <x:c r="M159" s="19"/>
      <x:c r="N159" s="64"/>
      <x:c r="O159" s="64"/>
      <x:c r="P159" s="64"/>
      <x:c r="Q159" s="64"/>
      <x:c r="R159" s="64"/>
      <x:c r="S159" s="64"/>
      <x:c r="T159" s="64"/>
      <x:c r="U159" s="64"/>
      <x:c r="V159" s="64"/>
      <x:c r="W159" s="64"/>
      <x:c r="X159" s="64"/>
      <x:c r="Y159" s="64"/>
      <x:c r="Z159" s="64"/>
      <x:c r="AA159" s="64"/>
      <x:c r="AB159" s="64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19"/>
      <x:c r="M160" s="19"/>
      <x:c r="N160" s="64"/>
      <x:c r="O160" s="64"/>
      <x:c r="P160" s="64"/>
      <x:c r="Q160" s="64"/>
      <x:c r="R160" s="64"/>
      <x:c r="S160" s="64"/>
      <x:c r="T160" s="64"/>
      <x:c r="U160" s="64"/>
      <x:c r="V160" s="64"/>
      <x:c r="W160" s="64"/>
      <x:c r="X160" s="64"/>
      <x:c r="Y160" s="64"/>
      <x:c r="Z160" s="64"/>
      <x:c r="AA160" s="64"/>
      <x:c r="AB160" s="64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19"/>
      <x:c r="J161" s="19"/>
      <x:c r="K161" s="19"/>
      <x:c r="L161" s="19"/>
      <x:c r="M161" s="19"/>
      <x:c r="N161" s="64"/>
      <x:c r="O161" s="64"/>
      <x:c r="P161" s="64"/>
      <x:c r="Q161" s="64"/>
      <x:c r="R161" s="64"/>
      <x:c r="S161" s="64"/>
      <x:c r="T161" s="64"/>
      <x:c r="U161" s="64"/>
      <x:c r="V161" s="64"/>
      <x:c r="W161" s="64"/>
      <x:c r="X161" s="64"/>
      <x:c r="Y161" s="64"/>
      <x:c r="Z161" s="64"/>
      <x:c r="AA161" s="64"/>
      <x:c r="AB161" s="64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19"/>
      <x:c r="J162" s="19"/>
      <x:c r="K162" s="19"/>
      <x:c r="L162" s="19"/>
      <x:c r="M162" s="19"/>
      <x:c r="N162" s="64"/>
      <x:c r="O162" s="64"/>
      <x:c r="P162" s="64"/>
      <x:c r="Q162" s="64"/>
      <x:c r="R162" s="64"/>
      <x:c r="S162" s="64"/>
      <x:c r="T162" s="64"/>
      <x:c r="U162" s="64"/>
      <x:c r="V162" s="64"/>
      <x:c r="W162" s="64"/>
      <x:c r="X162" s="64"/>
      <x:c r="Y162" s="64"/>
      <x:c r="Z162" s="64"/>
      <x:c r="AA162" s="64"/>
      <x:c r="AB162" s="64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19"/>
      <x:c r="J163" s="19"/>
      <x:c r="K163" s="19"/>
      <x:c r="L163" s="19"/>
      <x:c r="M163" s="19"/>
      <x:c r="N163" s="64"/>
      <x:c r="O163" s="64"/>
      <x:c r="P163" s="64"/>
      <x:c r="Q163" s="64"/>
      <x:c r="R163" s="64"/>
      <x:c r="S163" s="64"/>
      <x:c r="T163" s="64"/>
      <x:c r="U163" s="64"/>
      <x:c r="V163" s="64"/>
      <x:c r="W163" s="64"/>
      <x:c r="X163" s="64"/>
      <x:c r="Y163" s="64"/>
      <x:c r="Z163" s="64"/>
      <x:c r="AA163" s="64"/>
      <x:c r="AB163" s="64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19"/>
      <x:c r="J164" s="19"/>
      <x:c r="K164" s="19"/>
      <x:c r="L164" s="19"/>
      <x:c r="M164" s="19"/>
      <x:c r="N164" s="64"/>
      <x:c r="O164" s="64"/>
      <x:c r="P164" s="64"/>
      <x:c r="Q164" s="64"/>
      <x:c r="R164" s="64"/>
      <x:c r="S164" s="64"/>
      <x:c r="T164" s="64"/>
      <x:c r="U164" s="64"/>
      <x:c r="V164" s="64"/>
      <x:c r="W164" s="64"/>
      <x:c r="X164" s="64"/>
      <x:c r="Y164" s="64"/>
      <x:c r="Z164" s="64"/>
      <x:c r="AA164" s="64"/>
      <x:c r="AB164" s="64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19"/>
      <x:c r="J165" s="19"/>
      <x:c r="K165" s="19"/>
      <x:c r="L165" s="19"/>
      <x:c r="M165" s="19"/>
      <x:c r="N165" s="64"/>
      <x:c r="O165" s="64"/>
      <x:c r="P165" s="64"/>
      <x:c r="Q165" s="64"/>
      <x:c r="R165" s="64"/>
      <x:c r="S165" s="64"/>
      <x:c r="T165" s="64"/>
      <x:c r="U165" s="64"/>
      <x:c r="V165" s="64"/>
      <x:c r="W165" s="64"/>
      <x:c r="X165" s="64"/>
      <x:c r="Y165" s="64"/>
      <x:c r="Z165" s="64"/>
      <x:c r="AA165" s="64"/>
      <x:c r="AB165" s="64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19"/>
      <x:c r="J166" s="19"/>
      <x:c r="K166" s="19"/>
      <x:c r="L166" s="19"/>
      <x:c r="M166" s="19"/>
      <x:c r="N166" s="64"/>
      <x:c r="O166" s="64"/>
      <x:c r="P166" s="64"/>
      <x:c r="Q166" s="64"/>
      <x:c r="R166" s="64"/>
      <x:c r="S166" s="64"/>
      <x:c r="T166" s="64"/>
      <x:c r="U166" s="64"/>
      <x:c r="V166" s="64"/>
      <x:c r="W166" s="64"/>
      <x:c r="X166" s="64"/>
      <x:c r="Y166" s="64"/>
      <x:c r="Z166" s="64"/>
      <x:c r="AA166" s="64"/>
      <x:c r="AB166" s="64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19"/>
      <x:c r="J167" s="19"/>
      <x:c r="K167" s="19"/>
      <x:c r="L167" s="19"/>
      <x:c r="M167" s="19"/>
      <x:c r="N167" s="64"/>
      <x:c r="O167" s="64"/>
      <x:c r="P167" s="64"/>
      <x:c r="Q167" s="64"/>
      <x:c r="R167" s="64"/>
      <x:c r="S167" s="64"/>
      <x:c r="T167" s="64"/>
      <x:c r="U167" s="64"/>
      <x:c r="V167" s="64"/>
      <x:c r="W167" s="64"/>
      <x:c r="X167" s="64"/>
      <x:c r="Y167" s="64"/>
      <x:c r="Z167" s="64"/>
      <x:c r="AA167" s="64"/>
      <x:c r="AB167" s="64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19"/>
      <x:c r="J168" s="19"/>
      <x:c r="K168" s="19"/>
      <x:c r="L168" s="19"/>
      <x:c r="M168" s="19"/>
      <x:c r="N168" s="64"/>
      <x:c r="O168" s="64"/>
      <x:c r="P168" s="64"/>
      <x:c r="Q168" s="64"/>
      <x:c r="R168" s="64"/>
      <x:c r="S168" s="64"/>
      <x:c r="T168" s="64"/>
      <x:c r="U168" s="64"/>
      <x:c r="V168" s="64"/>
      <x:c r="W168" s="64"/>
      <x:c r="X168" s="64"/>
      <x:c r="Y168" s="64"/>
      <x:c r="Z168" s="64"/>
      <x:c r="AA168" s="64"/>
      <x:c r="AB168" s="64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19"/>
      <x:c r="J169" s="19"/>
      <x:c r="K169" s="19"/>
      <x:c r="L169" s="19"/>
      <x:c r="M169" s="19"/>
      <x:c r="N169" s="64"/>
      <x:c r="O169" s="64"/>
      <x:c r="P169" s="64"/>
      <x:c r="Q169" s="64"/>
      <x:c r="R169" s="64"/>
      <x:c r="S169" s="64"/>
      <x:c r="T169" s="64"/>
      <x:c r="U169" s="64"/>
      <x:c r="V169" s="64"/>
      <x:c r="W169" s="64"/>
      <x:c r="X169" s="64"/>
      <x:c r="Y169" s="64"/>
      <x:c r="Z169" s="64"/>
      <x:c r="AA169" s="64"/>
      <x:c r="AB169" s="64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19"/>
      <x:c r="J170" s="19"/>
      <x:c r="K170" s="19"/>
      <x:c r="L170" s="19"/>
      <x:c r="M170" s="19"/>
      <x:c r="N170" s="64"/>
      <x:c r="O170" s="64"/>
      <x:c r="P170" s="64"/>
      <x:c r="Q170" s="64"/>
      <x:c r="R170" s="64"/>
      <x:c r="S170" s="64"/>
      <x:c r="T170" s="64"/>
      <x:c r="U170" s="64"/>
      <x:c r="V170" s="64"/>
      <x:c r="W170" s="64"/>
      <x:c r="X170" s="64"/>
      <x:c r="Y170" s="64"/>
      <x:c r="Z170" s="64"/>
      <x:c r="AA170" s="64"/>
      <x:c r="AB170" s="64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19"/>
      <x:c r="J171" s="19"/>
      <x:c r="K171" s="19"/>
      <x:c r="L171" s="19"/>
      <x:c r="M171" s="19"/>
      <x:c r="N171" s="64"/>
      <x:c r="O171" s="64"/>
      <x:c r="P171" s="64"/>
      <x:c r="Q171" s="64"/>
      <x:c r="R171" s="64"/>
      <x:c r="S171" s="64"/>
      <x:c r="T171" s="64"/>
      <x:c r="U171" s="64"/>
      <x:c r="V171" s="64"/>
      <x:c r="W171" s="64"/>
      <x:c r="X171" s="64"/>
      <x:c r="Y171" s="64"/>
      <x:c r="Z171" s="64"/>
      <x:c r="AA171" s="64"/>
      <x:c r="AB171" s="64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19"/>
      <x:c r="J172" s="19"/>
      <x:c r="K172" s="19"/>
      <x:c r="L172" s="19"/>
      <x:c r="M172" s="19"/>
      <x:c r="N172" s="64"/>
      <x:c r="O172" s="64"/>
      <x:c r="P172" s="64"/>
      <x:c r="Q172" s="64"/>
      <x:c r="R172" s="64"/>
      <x:c r="S172" s="64"/>
      <x:c r="T172" s="64"/>
      <x:c r="U172" s="64"/>
      <x:c r="V172" s="64"/>
      <x:c r="W172" s="64"/>
      <x:c r="X172" s="64"/>
      <x:c r="Y172" s="64"/>
      <x:c r="Z172" s="64"/>
      <x:c r="AA172" s="64"/>
      <x:c r="AB172" s="64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19"/>
      <x:c r="J173" s="19"/>
      <x:c r="K173" s="19"/>
      <x:c r="L173" s="19"/>
      <x:c r="M173" s="19"/>
      <x:c r="N173" s="64"/>
      <x:c r="O173" s="64"/>
      <x:c r="P173" s="64"/>
      <x:c r="Q173" s="64"/>
      <x:c r="R173" s="64"/>
      <x:c r="S173" s="64"/>
      <x:c r="T173" s="64"/>
      <x:c r="U173" s="64"/>
      <x:c r="V173" s="64"/>
      <x:c r="W173" s="64"/>
      <x:c r="X173" s="64"/>
      <x:c r="Y173" s="64"/>
      <x:c r="Z173" s="64"/>
      <x:c r="AA173" s="64"/>
      <x:c r="AB173" s="64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19"/>
      <x:c r="J174" s="19"/>
      <x:c r="K174" s="19"/>
      <x:c r="L174" s="19"/>
      <x:c r="M174" s="19"/>
      <x:c r="N174" s="64"/>
      <x:c r="O174" s="64"/>
      <x:c r="P174" s="64"/>
      <x:c r="Q174" s="64"/>
      <x:c r="R174" s="64"/>
      <x:c r="S174" s="64"/>
      <x:c r="T174" s="64"/>
      <x:c r="U174" s="64"/>
      <x:c r="V174" s="64"/>
      <x:c r="W174" s="64"/>
      <x:c r="X174" s="64"/>
      <x:c r="Y174" s="64"/>
      <x:c r="Z174" s="64"/>
      <x:c r="AA174" s="64"/>
      <x:c r="AB174" s="64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19"/>
      <x:c r="J175" s="19"/>
      <x:c r="K175" s="19"/>
      <x:c r="L175" s="19"/>
      <x:c r="M175" s="19"/>
      <x:c r="N175" s="64"/>
      <x:c r="O175" s="64"/>
      <x:c r="P175" s="64"/>
      <x:c r="Q175" s="64"/>
      <x:c r="R175" s="64"/>
      <x:c r="S175" s="64"/>
      <x:c r="T175" s="64"/>
      <x:c r="U175" s="64"/>
      <x:c r="V175" s="64"/>
      <x:c r="W175" s="64"/>
      <x:c r="X175" s="64"/>
      <x:c r="Y175" s="64"/>
      <x:c r="Z175" s="64"/>
      <x:c r="AA175" s="64"/>
      <x:c r="AB175" s="64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19"/>
      <x:c r="J176" s="19"/>
      <x:c r="K176" s="19"/>
      <x:c r="L176" s="19"/>
      <x:c r="M176" s="19"/>
      <x:c r="N176" s="64"/>
      <x:c r="O176" s="64"/>
      <x:c r="P176" s="64"/>
      <x:c r="Q176" s="64"/>
      <x:c r="R176" s="64"/>
      <x:c r="S176" s="64"/>
      <x:c r="T176" s="64"/>
      <x:c r="U176" s="64"/>
      <x:c r="V176" s="64"/>
      <x:c r="W176" s="64"/>
      <x:c r="X176" s="64"/>
      <x:c r="Y176" s="64"/>
      <x:c r="Z176" s="64"/>
      <x:c r="AA176" s="64"/>
      <x:c r="AB176" s="64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19"/>
      <x:c r="J177" s="19"/>
      <x:c r="K177" s="19"/>
      <x:c r="L177" s="19"/>
      <x:c r="M177" s="19"/>
      <x:c r="N177" s="64"/>
      <x:c r="O177" s="64"/>
      <x:c r="P177" s="64"/>
      <x:c r="Q177" s="64"/>
      <x:c r="R177" s="64"/>
      <x:c r="S177" s="64"/>
      <x:c r="T177" s="64"/>
      <x:c r="U177" s="64"/>
      <x:c r="V177" s="64"/>
      <x:c r="W177" s="64"/>
      <x:c r="X177" s="64"/>
      <x:c r="Y177" s="64"/>
      <x:c r="Z177" s="64"/>
      <x:c r="AA177" s="64"/>
      <x:c r="AB177" s="64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19"/>
      <x:c r="J178" s="19"/>
      <x:c r="K178" s="19"/>
      <x:c r="L178" s="19"/>
      <x:c r="M178" s="19"/>
      <x:c r="N178" s="64"/>
      <x:c r="O178" s="64"/>
      <x:c r="P178" s="64"/>
      <x:c r="Q178" s="64"/>
      <x:c r="R178" s="64"/>
      <x:c r="S178" s="64"/>
      <x:c r="T178" s="64"/>
      <x:c r="U178" s="64"/>
      <x:c r="V178" s="64"/>
      <x:c r="W178" s="64"/>
      <x:c r="X178" s="64"/>
      <x:c r="Y178" s="64"/>
      <x:c r="Z178" s="64"/>
      <x:c r="AA178" s="64"/>
      <x:c r="AB178" s="64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19"/>
      <x:c r="J179" s="19"/>
      <x:c r="K179" s="19"/>
      <x:c r="L179" s="19"/>
      <x:c r="M179" s="19"/>
      <x:c r="N179" s="64"/>
      <x:c r="O179" s="64"/>
      <x:c r="P179" s="64"/>
      <x:c r="Q179" s="64"/>
      <x:c r="R179" s="64"/>
      <x:c r="S179" s="64"/>
      <x:c r="T179" s="64"/>
      <x:c r="U179" s="64"/>
      <x:c r="V179" s="64"/>
      <x:c r="W179" s="64"/>
      <x:c r="X179" s="64"/>
      <x:c r="Y179" s="64"/>
      <x:c r="Z179" s="64"/>
      <x:c r="AA179" s="64"/>
      <x:c r="AB179" s="64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19"/>
      <x:c r="J180" s="19"/>
      <x:c r="K180" s="19"/>
      <x:c r="L180" s="19"/>
      <x:c r="M180" s="19"/>
      <x:c r="N180" s="64"/>
      <x:c r="O180" s="64"/>
      <x:c r="P180" s="64"/>
      <x:c r="Q180" s="64"/>
      <x:c r="R180" s="64"/>
      <x:c r="S180" s="64"/>
      <x:c r="T180" s="64"/>
      <x:c r="U180" s="64"/>
      <x:c r="V180" s="64"/>
      <x:c r="W180" s="64"/>
      <x:c r="X180" s="64"/>
      <x:c r="Y180" s="64"/>
      <x:c r="Z180" s="64"/>
      <x:c r="AA180" s="64"/>
      <x:c r="AB180" s="64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19"/>
      <x:c r="J181" s="19"/>
      <x:c r="K181" s="19"/>
      <x:c r="L181" s="19"/>
      <x:c r="M181" s="19"/>
      <x:c r="N181" s="64"/>
      <x:c r="O181" s="64"/>
      <x:c r="P181" s="64"/>
      <x:c r="Q181" s="64"/>
      <x:c r="R181" s="64"/>
      <x:c r="S181" s="64"/>
      <x:c r="T181" s="64"/>
      <x:c r="U181" s="64"/>
      <x:c r="V181" s="64"/>
      <x:c r="W181" s="64"/>
      <x:c r="X181" s="64"/>
      <x:c r="Y181" s="64"/>
      <x:c r="Z181" s="64"/>
      <x:c r="AA181" s="64"/>
      <x:c r="AB181" s="64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19"/>
      <x:c r="J182" s="19"/>
      <x:c r="K182" s="19"/>
      <x:c r="L182" s="19"/>
      <x:c r="M182" s="19"/>
      <x:c r="N182" s="64"/>
      <x:c r="O182" s="64"/>
      <x:c r="P182" s="64"/>
      <x:c r="Q182" s="64"/>
      <x:c r="R182" s="64"/>
      <x:c r="S182" s="64"/>
      <x:c r="T182" s="64"/>
      <x:c r="U182" s="64"/>
      <x:c r="V182" s="64"/>
      <x:c r="W182" s="64"/>
      <x:c r="X182" s="64"/>
      <x:c r="Y182" s="64"/>
      <x:c r="Z182" s="64"/>
      <x:c r="AA182" s="64"/>
      <x:c r="AB182" s="64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19"/>
      <x:c r="J183" s="19"/>
      <x:c r="K183" s="19"/>
      <x:c r="L183" s="19"/>
      <x:c r="M183" s="19"/>
      <x:c r="N183" s="64"/>
      <x:c r="O183" s="64"/>
      <x:c r="P183" s="64"/>
      <x:c r="Q183" s="64"/>
      <x:c r="R183" s="64"/>
      <x:c r="S183" s="64"/>
      <x:c r="T183" s="64"/>
      <x:c r="U183" s="64"/>
      <x:c r="V183" s="64"/>
      <x:c r="W183" s="64"/>
      <x:c r="X183" s="64"/>
      <x:c r="Y183" s="64"/>
      <x:c r="Z183" s="64"/>
      <x:c r="AA183" s="64"/>
      <x:c r="AB183" s="64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19"/>
      <x:c r="J184" s="19"/>
      <x:c r="K184" s="19"/>
      <x:c r="L184" s="19"/>
      <x:c r="M184" s="19"/>
      <x:c r="N184" s="64"/>
      <x:c r="O184" s="64"/>
      <x:c r="P184" s="64"/>
      <x:c r="Q184" s="64"/>
      <x:c r="R184" s="64"/>
      <x:c r="S184" s="64"/>
      <x:c r="T184" s="64"/>
      <x:c r="U184" s="64"/>
      <x:c r="V184" s="64"/>
      <x:c r="W184" s="64"/>
      <x:c r="X184" s="64"/>
      <x:c r="Y184" s="64"/>
      <x:c r="Z184" s="64"/>
      <x:c r="AA184" s="64"/>
      <x:c r="AB184" s="64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19"/>
      <x:c r="J185" s="19"/>
      <x:c r="K185" s="19"/>
      <x:c r="L185" s="19"/>
      <x:c r="M185" s="19"/>
      <x:c r="N185" s="64"/>
      <x:c r="O185" s="64"/>
      <x:c r="P185" s="64"/>
      <x:c r="Q185" s="64"/>
      <x:c r="R185" s="64"/>
      <x:c r="S185" s="64"/>
      <x:c r="T185" s="64"/>
      <x:c r="U185" s="64"/>
      <x:c r="V185" s="64"/>
      <x:c r="W185" s="64"/>
      <x:c r="X185" s="64"/>
      <x:c r="Y185" s="64"/>
      <x:c r="Z185" s="64"/>
      <x:c r="AA185" s="64"/>
      <x:c r="AB185" s="64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19"/>
      <x:c r="J186" s="19"/>
      <x:c r="K186" s="19"/>
      <x:c r="L186" s="19"/>
      <x:c r="M186" s="19"/>
      <x:c r="N186" s="64"/>
      <x:c r="O186" s="64"/>
      <x:c r="P186" s="64"/>
      <x:c r="Q186" s="64"/>
      <x:c r="R186" s="64"/>
      <x:c r="S186" s="64"/>
      <x:c r="T186" s="64"/>
      <x:c r="U186" s="64"/>
      <x:c r="V186" s="64"/>
      <x:c r="W186" s="64"/>
      <x:c r="X186" s="64"/>
      <x:c r="Y186" s="64"/>
      <x:c r="Z186" s="64"/>
      <x:c r="AA186" s="64"/>
      <x:c r="AB186" s="64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19"/>
      <x:c r="J187" s="19"/>
      <x:c r="K187" s="19"/>
      <x:c r="L187" s="19"/>
      <x:c r="M187" s="19"/>
      <x:c r="N187" s="64"/>
      <x:c r="O187" s="64"/>
      <x:c r="P187" s="64"/>
      <x:c r="Q187" s="64"/>
      <x:c r="R187" s="64"/>
      <x:c r="S187" s="64"/>
      <x:c r="T187" s="64"/>
      <x:c r="U187" s="64"/>
      <x:c r="V187" s="64"/>
      <x:c r="W187" s="64"/>
      <x:c r="X187" s="64"/>
      <x:c r="Y187" s="64"/>
      <x:c r="Z187" s="64"/>
      <x:c r="AA187" s="64"/>
      <x:c r="AB187" s="64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19"/>
      <x:c r="J188" s="19"/>
      <x:c r="K188" s="19"/>
      <x:c r="L188" s="19"/>
      <x:c r="M188" s="19"/>
      <x:c r="N188" s="64"/>
      <x:c r="O188" s="64"/>
      <x:c r="P188" s="64"/>
      <x:c r="Q188" s="64"/>
      <x:c r="R188" s="64"/>
      <x:c r="S188" s="64"/>
      <x:c r="T188" s="64"/>
      <x:c r="U188" s="64"/>
      <x:c r="V188" s="64"/>
      <x:c r="W188" s="64"/>
      <x:c r="X188" s="64"/>
      <x:c r="Y188" s="64"/>
      <x:c r="Z188" s="64"/>
      <x:c r="AA188" s="64"/>
      <x:c r="AB188" s="64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19"/>
      <x:c r="J189" s="19"/>
      <x:c r="K189" s="19"/>
      <x:c r="L189" s="19"/>
      <x:c r="M189" s="19"/>
      <x:c r="N189" s="64"/>
      <x:c r="O189" s="64"/>
      <x:c r="P189" s="64"/>
      <x:c r="Q189" s="64"/>
      <x:c r="R189" s="64"/>
      <x:c r="S189" s="64"/>
      <x:c r="T189" s="64"/>
      <x:c r="U189" s="64"/>
      <x:c r="V189" s="64"/>
      <x:c r="W189" s="64"/>
      <x:c r="X189" s="64"/>
      <x:c r="Y189" s="64"/>
      <x:c r="Z189" s="64"/>
      <x:c r="AA189" s="64"/>
      <x:c r="AB189" s="64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19"/>
      <x:c r="L190" s="19"/>
      <x:c r="M190" s="19"/>
      <x:c r="N190" s="64"/>
      <x:c r="O190" s="64"/>
      <x:c r="P190" s="64"/>
      <x:c r="Q190" s="64"/>
      <x:c r="R190" s="64"/>
      <x:c r="S190" s="64"/>
      <x:c r="T190" s="64"/>
      <x:c r="U190" s="64"/>
      <x:c r="V190" s="64"/>
      <x:c r="W190" s="64"/>
      <x:c r="X190" s="64"/>
      <x:c r="Y190" s="64"/>
      <x:c r="Z190" s="64"/>
      <x:c r="AA190" s="64"/>
      <x:c r="AB190" s="64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19"/>
      <x:c r="L191" s="19"/>
      <x:c r="M191" s="19"/>
      <x:c r="N191" s="64"/>
      <x:c r="O191" s="64"/>
      <x:c r="P191" s="64"/>
      <x:c r="Q191" s="64"/>
      <x:c r="R191" s="64"/>
      <x:c r="S191" s="64"/>
      <x:c r="T191" s="64"/>
      <x:c r="U191" s="64"/>
      <x:c r="V191" s="64"/>
      <x:c r="W191" s="64"/>
      <x:c r="X191" s="64"/>
      <x:c r="Y191" s="64"/>
      <x:c r="Z191" s="64"/>
      <x:c r="AA191" s="64"/>
      <x:c r="AB191" s="64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19"/>
      <x:c r="L192" s="19"/>
      <x:c r="M192" s="19"/>
      <x:c r="N192" s="64"/>
      <x:c r="O192" s="64"/>
      <x:c r="P192" s="64"/>
      <x:c r="Q192" s="64"/>
      <x:c r="R192" s="64"/>
      <x:c r="S192" s="64"/>
      <x:c r="T192" s="64"/>
      <x:c r="U192" s="64"/>
      <x:c r="V192" s="64"/>
      <x:c r="W192" s="64"/>
      <x:c r="X192" s="64"/>
      <x:c r="Y192" s="64"/>
      <x:c r="Z192" s="64"/>
      <x:c r="AA192" s="64"/>
      <x:c r="AB192" s="64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19"/>
      <x:c r="L193" s="19"/>
      <x:c r="M193" s="19"/>
      <x:c r="N193" s="64"/>
      <x:c r="O193" s="64"/>
      <x:c r="P193" s="64"/>
      <x:c r="Q193" s="64"/>
      <x:c r="R193" s="64"/>
      <x:c r="S193" s="64"/>
      <x:c r="T193" s="64"/>
      <x:c r="U193" s="64"/>
      <x:c r="V193" s="64"/>
      <x:c r="W193" s="64"/>
      <x:c r="X193" s="64"/>
      <x:c r="Y193" s="64"/>
      <x:c r="Z193" s="64"/>
      <x:c r="AA193" s="64"/>
      <x:c r="AB193" s="64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19"/>
      <x:c r="L194" s="19"/>
      <x:c r="M194" s="19"/>
      <x:c r="N194" s="64"/>
      <x:c r="O194" s="64"/>
      <x:c r="P194" s="64"/>
      <x:c r="Q194" s="64"/>
      <x:c r="R194" s="64"/>
      <x:c r="S194" s="64"/>
      <x:c r="T194" s="64"/>
      <x:c r="U194" s="64"/>
      <x:c r="V194" s="64"/>
      <x:c r="W194" s="64"/>
      <x:c r="X194" s="64"/>
      <x:c r="Y194" s="64"/>
      <x:c r="Z194" s="64"/>
      <x:c r="AA194" s="64"/>
      <x:c r="AB194" s="64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19"/>
      <x:c r="L195" s="19"/>
      <x:c r="M195" s="19"/>
      <x:c r="N195" s="64"/>
      <x:c r="O195" s="64"/>
      <x:c r="P195" s="64"/>
      <x:c r="Q195" s="64"/>
      <x:c r="R195" s="64"/>
      <x:c r="S195" s="64"/>
      <x:c r="T195" s="64"/>
      <x:c r="U195" s="64"/>
      <x:c r="V195" s="64"/>
      <x:c r="W195" s="64"/>
      <x:c r="X195" s="64"/>
      <x:c r="Y195" s="64"/>
      <x:c r="Z195" s="64"/>
      <x:c r="AA195" s="64"/>
      <x:c r="AB195" s="64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19"/>
      <x:c r="L196" s="19"/>
      <x:c r="M196" s="19"/>
      <x:c r="N196" s="64"/>
      <x:c r="O196" s="64"/>
      <x:c r="P196" s="64"/>
      <x:c r="Q196" s="64"/>
      <x:c r="R196" s="64"/>
      <x:c r="S196" s="64"/>
      <x:c r="T196" s="64"/>
      <x:c r="U196" s="64"/>
      <x:c r="V196" s="64"/>
      <x:c r="W196" s="64"/>
      <x:c r="X196" s="64"/>
      <x:c r="Y196" s="64"/>
      <x:c r="Z196" s="64"/>
      <x:c r="AA196" s="64"/>
      <x:c r="AB196" s="64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19"/>
      <x:c r="L197" s="19"/>
      <x:c r="M197" s="19"/>
      <x:c r="N197" s="64"/>
      <x:c r="O197" s="64"/>
      <x:c r="P197" s="64"/>
      <x:c r="Q197" s="64"/>
      <x:c r="R197" s="64"/>
      <x:c r="S197" s="64"/>
      <x:c r="T197" s="64"/>
      <x:c r="U197" s="64"/>
      <x:c r="V197" s="64"/>
      <x:c r="W197" s="64"/>
      <x:c r="X197" s="64"/>
      <x:c r="Y197" s="64"/>
      <x:c r="Z197" s="64"/>
      <x:c r="AA197" s="64"/>
      <x:c r="AB197" s="64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19"/>
      <x:c r="L198" s="19"/>
      <x:c r="M198" s="19"/>
      <x:c r="N198" s="64"/>
      <x:c r="O198" s="64"/>
      <x:c r="P198" s="64"/>
      <x:c r="Q198" s="64"/>
      <x:c r="R198" s="64"/>
      <x:c r="S198" s="64"/>
      <x:c r="T198" s="64"/>
      <x:c r="U198" s="64"/>
      <x:c r="V198" s="64"/>
      <x:c r="W198" s="64"/>
      <x:c r="X198" s="64"/>
      <x:c r="Y198" s="64"/>
      <x:c r="Z198" s="64"/>
      <x:c r="AA198" s="64"/>
      <x:c r="AB198" s="64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19"/>
      <x:c r="L199" s="19"/>
      <x:c r="M199" s="19"/>
      <x:c r="N199" s="64"/>
      <x:c r="O199" s="64"/>
      <x:c r="P199" s="64"/>
      <x:c r="Q199" s="64"/>
      <x:c r="R199" s="64"/>
      <x:c r="S199" s="64"/>
      <x:c r="T199" s="64"/>
      <x:c r="U199" s="64"/>
      <x:c r="V199" s="64"/>
      <x:c r="W199" s="64"/>
      <x:c r="X199" s="64"/>
      <x:c r="Y199" s="64"/>
      <x:c r="Z199" s="64"/>
      <x:c r="AA199" s="64"/>
      <x:c r="AB199" s="64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19"/>
      <x:c r="L200" s="19"/>
      <x:c r="M200" s="19"/>
      <x:c r="N200" s="64"/>
      <x:c r="O200" s="64"/>
      <x:c r="P200" s="64"/>
      <x:c r="Q200" s="64"/>
      <x:c r="R200" s="64"/>
      <x:c r="S200" s="64"/>
      <x:c r="T200" s="64"/>
      <x:c r="U200" s="64"/>
      <x:c r="V200" s="64"/>
      <x:c r="W200" s="64"/>
      <x:c r="X200" s="64"/>
      <x:c r="Y200" s="64"/>
      <x:c r="Z200" s="64"/>
      <x:c r="AA200" s="64"/>
      <x:c r="AB200" s="64"/>
    </x:row>
  </x:sheetData>
  <x:pageMargins left="0.7" right="0.7" top="0.75" bottom="0.75" header="0.3" footer="0.3"/>
  <x:drawing xmlns:r="http://schemas.openxmlformats.org/officeDocument/2006/relationships" r:id="R655bb66ff4864a43"/>
  <x:tableParts count="1">
    <x:tablePart xmlns:r="http://schemas.openxmlformats.org/officeDocument/2006/relationships" r:id="Rbfa492ca3f564de1"/>
  </x:tableParts>
</x:worksheet>
</file>

<file path=xl/worksheets/sheet11.xml><?xml version="1.0" encoding="utf-8"?>
<x:worksheet xmlns:x="http://schemas.openxmlformats.org/spreadsheetml/2006/main">
  <x:sheetPr>
    <x:tabColor rgb="FF315A7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8" hidden="0" customWidth="1"/>
    <x:col min="2" max="2" width="38" hidden="0" customWidth="1"/>
    <x:col min="3" max="3" width="12" hidden="0" customWidth="1"/>
    <x:col min="4" max="4" width="14" hidden="0" customWidth="1"/>
    <x:col min="5" max="5" width="13" hidden="0" customWidth="1"/>
    <x:col min="6" max="6" width="20" hidden="0" customWidth="1"/>
    <x:col min="7" max="7" width="14" hidden="0" customWidth="1"/>
    <x:col min="8" max="8" width="20" hidden="0" customWidth="1"/>
    <x:col min="9" max="9" width="10" hidden="0" customWidth="1"/>
    <x:col min="10" max="10" width="20" hidden="0" customWidth="1"/>
    <x:col min="11" max="11" width="22" hidden="0" customWidth="1"/>
    <x:col min="12" max="12" width="34" hidden="0" customWidth="1"/>
    <x:col min="13" max="13" width="55" hidden="0" customWidth="1"/>
  </x:cols>
  <x:sheetData>
    <x:row r="1">
      <x:c r="A1" s="19"/>
      <x:c r="B1" s="19"/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19"/>
      <x:c r="N1" s="64"/>
      <x:c r="O1" s="64"/>
      <x:c r="P1" s="64"/>
      <x:c r="Q1" s="64"/>
      <x:c r="R1" s="64"/>
      <x:c r="S1" s="64"/>
      <x:c r="T1" s="64"/>
      <x:c r="U1" s="64"/>
      <x:c r="V1" s="64"/>
      <x:c r="W1" s="64"/>
      <x:c r="X1" s="64"/>
      <x:c r="Y1" s="64"/>
      <x:c r="Z1" s="64"/>
      <x:c r="AA1" s="64"/>
      <x:c r="AB1" s="64"/>
    </x:row>
    <x:row r="2">
      <x:c r="A2" s="65" t="str">
        <x:v>Motorcycle Shock Fluids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64"/>
      <x:c r="O2" s="64"/>
      <x:c r="P2" s="64"/>
      <x:c r="Q2" s="64"/>
      <x:c r="R2" s="64"/>
      <x:c r="S2" s="64"/>
      <x:c r="T2" s="64"/>
      <x:c r="U2" s="64"/>
      <x:c r="V2" s="64"/>
      <x:c r="W2" s="64"/>
      <x:c r="X2" s="64"/>
      <x:c r="Y2" s="64"/>
      <x:c r="Z2" s="64"/>
      <x:c r="AA2" s="64"/>
      <x:c r="AB2" s="64"/>
    </x:row>
    <x:row r="3">
      <x:c r="A3" s="66" t="str">
        <x:v>Shock-specific and dual-use suspension fluids, ordered by cSt @ 40 °C where published.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  <x:c r="N3" s="64"/>
      <x:c r="O3" s="64"/>
      <x:c r="P3" s="64"/>
      <x:c r="Q3" s="64"/>
      <x:c r="R3" s="64"/>
      <x:c r="S3" s="64"/>
      <x:c r="T3" s="64"/>
      <x:c r="U3" s="64"/>
      <x:c r="V3" s="64"/>
      <x:c r="W3" s="64"/>
      <x:c r="X3" s="64"/>
      <x:c r="Y3" s="64"/>
      <x:c r="Z3" s="64"/>
      <x:c r="AA3" s="64"/>
      <x:c r="AB3" s="64"/>
    </x:row>
    <x:row r="4" ht="3" customHeight="1">
      <x:c r="A4" s="67"/>
      <x:c r="B4" s="67"/>
      <x:c r="C4" s="67"/>
      <x:c r="D4" s="67"/>
      <x:c r="E4" s="67"/>
      <x:c r="F4" s="67"/>
      <x:c r="G4" s="67"/>
      <x:c r="H4" s="67"/>
      <x:c r="I4" s="67"/>
      <x:c r="J4" s="67"/>
      <x:c r="K4" s="67"/>
      <x:c r="L4" s="67"/>
      <x:c r="M4" s="67"/>
      <x:c r="N4" s="64"/>
      <x:c r="O4" s="64"/>
      <x:c r="P4" s="64"/>
      <x:c r="Q4" s="64"/>
      <x:c r="R4" s="64"/>
      <x:c r="S4" s="64"/>
      <x:c r="T4" s="64"/>
      <x:c r="U4" s="64"/>
      <x:c r="V4" s="64"/>
      <x:c r="W4" s="64"/>
      <x:c r="X4" s="64"/>
      <x:c r="Y4" s="64"/>
      <x:c r="Z4" s="64"/>
      <x:c r="AA4" s="64"/>
      <x:c r="AB4" s="64"/>
    </x:row>
    <x:row r="5">
      <x:c r="A5" s="85" t="str">
        <x:v>Confirm shock manufacturer, seal and pressure-system requirements before substitution.</x:v>
      </x:c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64"/>
      <x:c r="O5" s="64"/>
      <x:c r="P5" s="64"/>
      <x:c r="Q5" s="64"/>
      <x:c r="R5" s="64"/>
      <x:c r="S5" s="64"/>
      <x:c r="T5" s="64"/>
      <x:c r="U5" s="64"/>
      <x:c r="V5" s="64"/>
      <x:c r="W5" s="64"/>
      <x:c r="X5" s="64"/>
      <x:c r="Y5" s="64"/>
      <x:c r="Z5" s="64"/>
      <x:c r="AA5" s="64"/>
      <x:c r="AB5" s="64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64"/>
      <x:c r="O6" s="64"/>
      <x:c r="P6" s="64"/>
      <x:c r="Q6" s="64"/>
      <x:c r="R6" s="64"/>
      <x:c r="S6" s="64"/>
      <x:c r="T6" s="64"/>
      <x:c r="U6" s="64"/>
      <x:c r="V6" s="64"/>
      <x:c r="W6" s="64"/>
      <x:c r="X6" s="64"/>
      <x:c r="Y6" s="64"/>
      <x:c r="Z6" s="64"/>
      <x:c r="AA6" s="64"/>
      <x:c r="AB6" s="64"/>
    </x:row>
    <x:row r="7" ht="34" customHeight="1">
      <x:c r="A7" s="16" t="str">
        <x:v>Rank</x:v>
      </x:c>
      <x:c r="B7" s="17" t="str">
        <x:v>Fluid</x:v>
      </x:c>
      <x:c r="C7" s="17" t="str">
        <x:v>Application</x:v>
      </x:c>
      <x:c r="D7" s="17" t="str">
        <x:v>Advertised grade</x:v>
      </x:c>
      <x:c r="E7" s="17" t="str">
        <x:v>cSt @ 40 °C</x:v>
      </x:c>
      <x:c r="F7" s="17" t="str">
        <x:v>cSt 40 status</x:v>
      </x:c>
      <x:c r="G7" s="17" t="str">
        <x:v>cSt @ 100 °C</x:v>
      </x:c>
      <x:c r="H7" s="17" t="str">
        <x:v>cSt 100 status</x:v>
      </x:c>
      <x:c r="I7" s="17" t="str">
        <x:v>VI</x:v>
      </x:c>
      <x:c r="J7" s="17" t="str">
        <x:v>VI status</x:v>
      </x:c>
      <x:c r="K7" s="17" t="str">
        <x:v>Base oil</x:v>
      </x:c>
      <x:c r="L7" s="17" t="str">
        <x:v>Data status</x:v>
      </x:c>
      <x:c r="M7" s="18" t="str">
        <x:v>Manufacturer source URL</x:v>
      </x:c>
      <x:c r="N7" s="64"/>
      <x:c r="O7" s="64"/>
      <x:c r="P7" s="64"/>
      <x:c r="Q7" s="64"/>
      <x:c r="R7" s="64"/>
      <x:c r="S7" s="64"/>
      <x:c r="T7" s="64"/>
      <x:c r="U7" s="64"/>
      <x:c r="V7" s="64"/>
      <x:c r="W7" s="64"/>
      <x:c r="X7" s="64"/>
      <x:c r="Y7" s="64"/>
      <x:c r="Z7" s="64"/>
      <x:c r="AA7" s="64"/>
      <x:c r="AB7" s="64"/>
    </x:row>
    <x:row r="8" ht="19" customHeight="1">
      <x:c r="A8" s="20" t="n">
        <x:v>1</x:v>
      </x:c>
      <x:c r="B8" s="20" t="str">
        <x:v>Red Line — LikeWater Suspension Fluid</x:v>
      </x:c>
      <x:c r="C8" s="20" t="str">
        <x:v>Both</x:v>
      </x:c>
      <x:c r="D8" s="20" t="str">
        <x:v>LikeWater</x:v>
      </x:c>
      <x:c r="E8" s="22" t="n">
        <x:v>4</x:v>
      </x:c>
      <x:c r="F8" s="20" t="str">
        <x:v>Published measured</x:v>
      </x:c>
      <x:c r="G8" s="22" t="n">
        <x:v>2.34</x:v>
      </x:c>
      <x:c r="H8" s="20" t="str">
        <x:v>Published measured</x:v>
      </x:c>
      <x:c r="I8" s="24" t="n">
        <x:v>800</x:v>
      </x:c>
      <x:c r="J8" s="20" t="str">
        <x:v>Published</x:v>
      </x:c>
      <x:c r="K8" s="20" t="str">
        <x:v>Synthetic</x:v>
      </x:c>
      <x:c r="L8" s="20" t="str">
        <x:v>Manufacturer-published viscometrics</x:v>
      </x:c>
      <x:c r="M8" s="20" t="str">
        <x:v>https://www.redlineoil.com/likewater-suspension-fluid</x:v>
      </x:c>
      <x:c r="N8" s="64"/>
      <x:c r="O8" s="64"/>
      <x:c r="P8" s="64"/>
      <x:c r="Q8" s="64"/>
      <x:c r="R8" s="64"/>
      <x:c r="S8" s="64"/>
      <x:c r="T8" s="64"/>
      <x:c r="U8" s="64"/>
      <x:c r="V8" s="64"/>
      <x:c r="W8" s="64"/>
      <x:c r="X8" s="64"/>
      <x:c r="Y8" s="64"/>
      <x:c r="Z8" s="64"/>
      <x:c r="AA8" s="64"/>
      <x:c r="AB8" s="64"/>
    </x:row>
    <x:row r="9" ht="19" customHeight="1">
      <x:c r="A9" s="21" t="n">
        <x:v>2</x:v>
      </x:c>
      <x:c r="B9" s="21" t="str">
        <x:v>Putoline — GPR 6 2.5W</x:v>
      </x:c>
      <x:c r="C9" s="21" t="str">
        <x:v>Shock</x:v>
      </x:c>
      <x:c r="D9" s="21" t="str">
        <x:v>2.5W</x:v>
      </x:c>
      <x:c r="E9" s="23" t="n">
        <x:v>7.01</x:v>
      </x:c>
      <x:c r="F9" s="21" t="str">
        <x:v>Published measured</x:v>
      </x:c>
      <x:c r="G9" s="23" t="n">
        <x:v>3.11</x:v>
      </x:c>
      <x:c r="H9" s="21" t="str">
        <x:v>Published measured</x:v>
      </x:c>
      <x:c r="I9" s="25" t="n">
        <x:v>443</x:v>
      </x:c>
      <x:c r="J9" s="21" t="str">
        <x:v>Published</x:v>
      </x:c>
      <x:c r="K9" s="21" t="str">
        <x:v>Not stated</x:v>
      </x:c>
      <x:c r="L9" s="21" t="str">
        <x:v>Manufacturer-published viscometrics</x:v>
      </x:c>
      <x:c r="M9" s="21" t="str">
        <x:v>https://www.putoline.com/en/gpr-6-25w-12-x-1-l-bottle-503/</x:v>
      </x:c>
      <x:c r="N9" s="64"/>
      <x:c r="O9" s="64"/>
      <x:c r="P9" s="64"/>
      <x:c r="Q9" s="64"/>
      <x:c r="R9" s="64"/>
      <x:c r="S9" s="64"/>
      <x:c r="T9" s="64"/>
      <x:c r="U9" s="64"/>
      <x:c r="V9" s="64"/>
      <x:c r="W9" s="64"/>
      <x:c r="X9" s="64"/>
      <x:c r="Y9" s="64"/>
      <x:c r="Z9" s="64"/>
      <x:c r="AA9" s="64"/>
      <x:c r="AB9" s="64"/>
    </x:row>
    <x:row r="10" ht="19" customHeight="1">
      <x:c r="A10" s="21" t="n">
        <x:v>3</x:v>
      </x:c>
      <x:c r="B10" s="21" t="str">
        <x:v>Maxima — Synthetic Racing Shock Fluid 0WT</x:v>
      </x:c>
      <x:c r="C10" s="21" t="str">
        <x:v>Shock</x:v>
      </x:c>
      <x:c r="D10" s="21" t="str">
        <x:v>0WT</x:v>
      </x:c>
      <x:c r="E10" s="23" t="n">
        <x:v>7.2</x:v>
      </x:c>
      <x:c r="F10" s="21" t="str">
        <x:v>Published measured</x:v>
      </x:c>
      <x:c r="G10" s="23" t="n">
        <x:v>2.9</x:v>
      </x:c>
      <x:c r="H10" s="21" t="str">
        <x:v>Published measured</x:v>
      </x:c>
      <x:c r="I10" s="25" t="n">
        <x:v>343</x:v>
      </x:c>
      <x:c r="J10" s="21" t="str">
        <x:v>Published</x:v>
      </x:c>
      <x:c r="K10" s="21" t="str">
        <x:v>Full synthetic ester</x:v>
      </x:c>
      <x:c r="L10" s="21" t="str">
        <x:v>Manufacturer-published viscometrics</x:v>
      </x:c>
      <x:c r="M10" s="21" t="str">
        <x:v>https://maximausa.com/products/synthetic-racing-shock-fluid</x:v>
      </x:c>
      <x:c r="N10" s="64"/>
      <x:c r="O10" s="64"/>
      <x:c r="P10" s="64"/>
      <x:c r="Q10" s="64"/>
      <x:c r="R10" s="64"/>
      <x:c r="S10" s="64"/>
      <x:c r="T10" s="64"/>
      <x:c r="U10" s="64"/>
      <x:c r="V10" s="64"/>
      <x:c r="W10" s="64"/>
      <x:c r="X10" s="64"/>
      <x:c r="Y10" s="64"/>
      <x:c r="Z10" s="64"/>
      <x:c r="AA10" s="64"/>
      <x:c r="AB10" s="64"/>
    </x:row>
    <x:row r="11" ht="19" customHeight="1">
      <x:c r="A11" s="21" t="n">
        <x:v>4</x:v>
      </x:c>
      <x:c r="B11" s="21" t="str">
        <x:v>Red Line — ExtraLight 2.5WT Suspension Fluid</x:v>
      </x:c>
      <x:c r="C11" s="21" t="str">
        <x:v>Both</x:v>
      </x:c>
      <x:c r="D11" s="21" t="str">
        <x:v>2.5WT</x:v>
      </x:c>
      <x:c r="E11" s="23" t="n">
        <x:v>8</x:v>
      </x:c>
      <x:c r="F11" s="21" t="str">
        <x:v>Published measured</x:v>
      </x:c>
      <x:c r="G11" s="23" t="n">
        <x:v>4.1</x:v>
      </x:c>
      <x:c r="H11" s="21" t="str">
        <x:v>Published measured</x:v>
      </x:c>
      <x:c r="I11" s="25" t="n">
        <x:v>600</x:v>
      </x:c>
      <x:c r="J11" s="21" t="str">
        <x:v>Published</x:v>
      </x:c>
      <x:c r="K11" s="21" t="str">
        <x:v>Synthetic</x:v>
      </x:c>
      <x:c r="L11" s="21" t="str">
        <x:v>Manufacturer-published viscometrics</x:v>
      </x:c>
      <x:c r="M11" s="21" t="str">
        <x:v>https://www.redlineoil.com/extralight-25wt-suspension-fluid</x:v>
      </x:c>
      <x:c r="N11" s="64"/>
      <x:c r="O11" s="64"/>
      <x:c r="P11" s="64"/>
      <x:c r="Q11" s="64"/>
      <x:c r="R11" s="64"/>
      <x:c r="S11" s="64"/>
      <x:c r="T11" s="64"/>
      <x:c r="U11" s="64"/>
      <x:c r="V11" s="64"/>
      <x:c r="W11" s="64"/>
      <x:c r="X11" s="64"/>
      <x:c r="Y11" s="64"/>
      <x:c r="Z11" s="64"/>
      <x:c r="AA11" s="64"/>
      <x:c r="AB11" s="64"/>
    </x:row>
    <x:row r="12" ht="19" customHeight="1">
      <x:c r="A12" s="21" t="n">
        <x:v>5</x:v>
      </x:c>
      <x:c r="B12" s="21" t="str">
        <x:v>Putoline — GPR 6 3.5W</x:v>
      </x:c>
      <x:c r="C12" s="21" t="str">
        <x:v>Shock</x:v>
      </x:c>
      <x:c r="D12" s="21" t="str">
        <x:v>3.5W</x:v>
      </x:c>
      <x:c r="E12" s="23" t="n">
        <x:v>13.1</x:v>
      </x:c>
      <x:c r="F12" s="21" t="str">
        <x:v>Published measured</x:v>
      </x:c>
      <x:c r="G12" s="23" t="n">
        <x:v>5.05</x:v>
      </x:c>
      <x:c r="H12" s="21" t="str">
        <x:v>Published measured</x:v>
      </x:c>
      <x:c r="I12" s="25" t="n">
        <x:v>393</x:v>
      </x:c>
      <x:c r="J12" s="21" t="str">
        <x:v>Published</x:v>
      </x:c>
      <x:c r="K12" s="21" t="str">
        <x:v>Not stated</x:v>
      </x:c>
      <x:c r="L12" s="21" t="str">
        <x:v>Manufacturer-published viscometrics</x:v>
      </x:c>
      <x:c r="M12" s="21" t="str">
        <x:v>https://www.putoline.com/en/gpr-6-35w-12-x-1-l-bottle-504/</x:v>
      </x:c>
      <x:c r="N12" s="64"/>
      <x:c r="O12" s="64"/>
      <x:c r="P12" s="64"/>
      <x:c r="Q12" s="64"/>
      <x:c r="R12" s="64"/>
      <x:c r="S12" s="64"/>
      <x:c r="T12" s="64"/>
      <x:c r="U12" s="64"/>
      <x:c r="V12" s="64"/>
      <x:c r="W12" s="64"/>
      <x:c r="X12" s="64"/>
      <x:c r="Y12" s="64"/>
      <x:c r="Z12" s="64"/>
      <x:c r="AA12" s="64"/>
      <x:c r="AB12" s="64"/>
    </x:row>
    <x:row r="13" ht="19" customHeight="1">
      <x:c r="A13" s="21" t="n">
        <x:v>6</x:v>
      </x:c>
      <x:c r="B13" s="21" t="str">
        <x:v>Maxima — Racing Shock Fluid 3WT Light</x:v>
      </x:c>
      <x:c r="C13" s="21" t="str">
        <x:v>Shock</x:v>
      </x:c>
      <x:c r="D13" s="21" t="str">
        <x:v>3WT Light</x:v>
      </x:c>
      <x:c r="E13" s="23" t="n">
        <x:v>13.9</x:v>
      </x:c>
      <x:c r="F13" s="21" t="str">
        <x:v>Published measured</x:v>
      </x:c>
      <x:c r="G13" s="23" t="n">
        <x:v>5.2</x:v>
      </x:c>
      <x:c r="H13" s="21" t="str">
        <x:v>Published measured</x:v>
      </x:c>
      <x:c r="I13" s="25" t="n">
        <x:v>359</x:v>
      </x:c>
      <x:c r="J13" s="21" t="str">
        <x:v>Published</x:v>
      </x:c>
      <x:c r="K13" s="21" t="str">
        <x:v>Mineral</x:v>
      </x:c>
      <x:c r="L13" s="21" t="str">
        <x:v>Manufacturer TDS hosted by authorised distributor</x:v>
      </x:c>
      <x:c r="M13" s="21" t="str">
        <x:v>https://www.lustyindustries.com/documents/Tech%20Support/Maxima%20Tech%20Sheet/Racing%20Shock%20Fluid%20TDS.pdf?u=1aKPW1</x:v>
      </x:c>
      <x:c r="N13" s="64"/>
      <x:c r="O13" s="64"/>
      <x:c r="P13" s="64"/>
      <x:c r="Q13" s="64"/>
      <x:c r="R13" s="64"/>
      <x:c r="S13" s="64"/>
      <x:c r="T13" s="64"/>
      <x:c r="U13" s="64"/>
      <x:c r="V13" s="64"/>
      <x:c r="W13" s="64"/>
      <x:c r="X13" s="64"/>
      <x:c r="Y13" s="64"/>
      <x:c r="Z13" s="64"/>
      <x:c r="AA13" s="64"/>
      <x:c r="AB13" s="64"/>
    </x:row>
    <x:row r="14" ht="19" customHeight="1">
      <x:c r="A14" s="21" t="n">
        <x:v>7</x:v>
      </x:c>
      <x:c r="B14" s="21" t="str">
        <x:v>Torco — RSF Racing Shock Fluid Light</x:v>
      </x:c>
      <x:c r="C14" s="21" t="str">
        <x:v>Shock</x:v>
      </x:c>
      <x:c r="D14" s="21" t="str">
        <x:v>Light</x:v>
      </x:c>
      <x:c r="E14" s="23" t="n">
        <x:v>14.5</x:v>
      </x:c>
      <x:c r="F14" s="21" t="str">
        <x:v>Published measured</x:v>
      </x:c>
      <x:c r="G14" s="23" t="n">
        <x:v>4.7</x:v>
      </x:c>
      <x:c r="H14" s="21" t="str">
        <x:v>Published measured</x:v>
      </x:c>
      <x:c r="I14" s="25" t="n">
        <x:v>286</x:v>
      </x:c>
      <x:c r="J14" s="21" t="str">
        <x:v>Published</x:v>
      </x:c>
      <x:c r="K14" s="21" t="str">
        <x:v>100% synthetic</x:v>
      </x:c>
      <x:c r="L14" s="21" t="str">
        <x:v>Manufacturer-published viscometrics</x:v>
      </x:c>
      <x:c r="M14" s="21" t="str">
        <x:v>https://cdn.shopify.com/s/files/1/0018/3671/2013/files/RSF_TDS_081120.pdf?v=1679586351</x:v>
      </x:c>
      <x:c r="N14" s="64"/>
      <x:c r="O14" s="64"/>
      <x:c r="P14" s="64"/>
      <x:c r="Q14" s="64"/>
      <x:c r="R14" s="64"/>
      <x:c r="S14" s="64"/>
      <x:c r="T14" s="64"/>
      <x:c r="U14" s="64"/>
      <x:c r="V14" s="64"/>
      <x:c r="W14" s="64"/>
      <x:c r="X14" s="64"/>
      <x:c r="Y14" s="64"/>
      <x:c r="Z14" s="64"/>
      <x:c r="AA14" s="64"/>
      <x:c r="AB14" s="64"/>
    </x:row>
    <x:row r="15" ht="19" customHeight="1">
      <x:c r="A15" s="21" t="n">
        <x:v>8</x:v>
      </x:c>
      <x:c r="B15" s="21" t="str">
        <x:v>Maxima — Synthetic Racing Shock Fluid 3WT</x:v>
      </x:c>
      <x:c r="C15" s="21" t="str">
        <x:v>Shock</x:v>
      </x:c>
      <x:c r="D15" s="21" t="str">
        <x:v>3WT</x:v>
      </x:c>
      <x:c r="E15" s="23" t="n">
        <x:v>14.7</x:v>
      </x:c>
      <x:c r="F15" s="21" t="str">
        <x:v>Published measured</x:v>
      </x:c>
      <x:c r="G15" s="23" t="n">
        <x:v>5.4</x:v>
      </x:c>
      <x:c r="H15" s="21" t="str">
        <x:v>Published measured</x:v>
      </x:c>
      <x:c r="I15" s="25" t="n">
        <x:v>370</x:v>
      </x:c>
      <x:c r="J15" s="21" t="str">
        <x:v>Published</x:v>
      </x:c>
      <x:c r="K15" s="21" t="str">
        <x:v>Full synthetic ester</x:v>
      </x:c>
      <x:c r="L15" s="21" t="str">
        <x:v>Manufacturer-published viscometrics</x:v>
      </x:c>
      <x:c r="M15" s="21" t="str">
        <x:v>https://maximausa.com/products/synthetic-racing-shock-fluid</x:v>
      </x:c>
      <x:c r="N15" s="64"/>
      <x:c r="O15" s="64"/>
      <x:c r="P15" s="64"/>
      <x:c r="Q15" s="64"/>
      <x:c r="R15" s="64"/>
      <x:c r="S15" s="64"/>
      <x:c r="T15" s="64"/>
      <x:c r="U15" s="64"/>
      <x:c r="V15" s="64"/>
      <x:c r="W15" s="64"/>
      <x:c r="X15" s="64"/>
      <x:c r="Y15" s="64"/>
      <x:c r="Z15" s="64"/>
      <x:c r="AA15" s="64"/>
      <x:c r="AB15" s="64"/>
    </x:row>
    <x:row r="16" ht="19" customHeight="1">
      <x:c r="A16" s="21" t="n">
        <x:v>9</x:v>
      </x:c>
      <x:c r="B16" s="21" t="str">
        <x:v>Motorex — Racing Shock Oil</x:v>
      </x:c>
      <x:c r="C16" s="21" t="str">
        <x:v>Shock</x:v>
      </x:c>
      <x:c r="D16" s="21" t="str">
        <x:v>Unspecified</x:v>
      </x:c>
      <x:c r="E16" s="23" t="n">
        <x:v>14.8</x:v>
      </x:c>
      <x:c r="F16" s="21" t="str">
        <x:v>Published measured</x:v>
      </x:c>
      <x:c r="G16" s="23" t="n">
        <x:v>4.7</x:v>
      </x:c>
      <x:c r="H16" s="21" t="str">
        <x:v>Published measured</x:v>
      </x:c>
      <x:c r="I16" s="25" t="n">
        <x:v>272</x:v>
      </x:c>
      <x:c r="J16" s="21" t="str">
        <x:v>Published</x:v>
      </x:c>
      <x:c r="K16" s="21" t="str">
        <x:v>Not stated</x:v>
      </x:c>
      <x:c r="L16" s="21" t="str">
        <x:v>Manufacturer-published viscometrics</x:v>
      </x:c>
      <x:c r="M16" s="21" t="str">
        <x:v>https://motorex.com/Pdf/TI/Motorex/Gabel-Daempferoel/RACING-SHOCK-OIL/RACING-SHOCK-OIL_1016822_EN_20260116-111219.pdf</x:v>
      </x:c>
      <x:c r="N16" s="64"/>
      <x:c r="O16" s="64"/>
      <x:c r="P16" s="64"/>
      <x:c r="Q16" s="64"/>
      <x:c r="R16" s="64"/>
      <x:c r="S16" s="64"/>
      <x:c r="T16" s="64"/>
      <x:c r="U16" s="64"/>
      <x:c r="V16" s="64"/>
      <x:c r="W16" s="64"/>
      <x:c r="X16" s="64"/>
      <x:c r="Y16" s="64"/>
      <x:c r="Z16" s="64"/>
      <x:c r="AA16" s="64"/>
      <x:c r="AB16" s="64"/>
    </x:row>
    <x:row r="17" ht="19" customHeight="1">
      <x:c r="A17" s="21" t="n">
        <x:v>10</x:v>
      </x:c>
      <x:c r="B17" s="21" t="str">
        <x:v>Fuchs Silkolene — RSF 2.5</x:v>
      </x:c>
      <x:c r="C17" s="21" t="str">
        <x:v>Both</x:v>
      </x:c>
      <x:c r="D17" s="21" t="str">
        <x:v>2.5</x:v>
      </x:c>
      <x:c r="E17" s="23" t="n">
        <x:v>15</x:v>
      </x:c>
      <x:c r="F17" s="21" t="str">
        <x:v>ISO VG nominal; not an exact measured cSt value</x:v>
      </x:c>
      <x:c r="G17" s="23"/>
      <x:c r="H17" s="21" t="str">
        <x:v>Unavailable</x:v>
      </x:c>
      <x:c r="I17" s="25"/>
      <x:c r="J17" s="21" t="str">
        <x:v>Unavailable</x:v>
      </x:c>
      <x:c r="K17" s="21" t="str">
        <x:v>Fully synthetic</x:v>
      </x:c>
      <x:c r="L17" s="21" t="str">
        <x:v>Manufacturer catalog nominal ISO VG only</x:v>
      </x:c>
      <x:c r="M17" s="21" t="str">
        <x:v>https://www.fuchs.com/si/sl/izdelki/sredisce-za-prenos/pdf-pregledovalnik/pdf-viewer/252569-SILKOLENE-produktni-program-2024/</x:v>
      </x:c>
      <x:c r="N17" s="64"/>
      <x:c r="O17" s="64"/>
      <x:c r="P17" s="64"/>
      <x:c r="Q17" s="64"/>
      <x:c r="R17" s="64"/>
      <x:c r="S17" s="64"/>
      <x:c r="T17" s="64"/>
      <x:c r="U17" s="64"/>
      <x:c r="V17" s="64"/>
      <x:c r="W17" s="64"/>
      <x:c r="X17" s="64"/>
      <x:c r="Y17" s="64"/>
      <x:c r="Z17" s="64"/>
      <x:c r="AA17" s="64"/>
      <x:c r="AB17" s="64"/>
    </x:row>
    <x:row r="18" ht="19" customHeight="1">
      <x:c r="A18" s="21" t="n">
        <x:v>11</x:v>
      </x:c>
      <x:c r="B18" s="21" t="str">
        <x:v>AMSOIL — Shock Therapy Suspension Fluid #5 Light</x:v>
      </x:c>
      <x:c r="C18" s="21" t="str">
        <x:v>Both</x:v>
      </x:c>
      <x:c r="D18" s="21" t="str">
        <x:v>#5 Light</x:v>
      </x:c>
      <x:c r="E18" s="23" t="n">
        <x:v>15.9</x:v>
      </x:c>
      <x:c r="F18" s="21" t="str">
        <x:v>Published measured</x:v>
      </x:c>
      <x:c r="G18" s="23" t="n">
        <x:v>4.4</x:v>
      </x:c>
      <x:c r="H18" s="21" t="str">
        <x:v>Published measured</x:v>
      </x:c>
      <x:c r="I18" s="25" t="n">
        <x:v>209</x:v>
      </x:c>
      <x:c r="J18" s="21" t="str">
        <x:v>Published</x:v>
      </x:c>
      <x:c r="K18" s="21" t="str">
        <x:v>Synthetic</x:v>
      </x:c>
      <x:c r="L18" s="21" t="str">
        <x:v>Manufacturer-published viscometrics</x:v>
      </x:c>
      <x:c r="M18" s="21" t="str">
        <x:v>https://www.amsoil.com/lit/databulletins/g1663.pdf</x:v>
      </x:c>
      <x:c r="N18" s="64"/>
      <x:c r="O18" s="64"/>
      <x:c r="P18" s="64"/>
      <x:c r="Q18" s="64"/>
      <x:c r="R18" s="64"/>
      <x:c r="S18" s="64"/>
      <x:c r="T18" s="64"/>
      <x:c r="U18" s="64"/>
      <x:c r="V18" s="64"/>
      <x:c r="W18" s="64"/>
      <x:c r="X18" s="64"/>
      <x:c r="Y18" s="64"/>
      <x:c r="Z18" s="64"/>
      <x:c r="AA18" s="64"/>
      <x:c r="AB18" s="64"/>
    </x:row>
    <x:row r="19" ht="19" customHeight="1">
      <x:c r="A19" s="21" t="n">
        <x:v>12</x:v>
      </x:c>
      <x:c r="B19" s="21" t="str">
        <x:v>Red Line — LightWeight 5WT Suspension Fluid</x:v>
      </x:c>
      <x:c r="C19" s="21" t="str">
        <x:v>Both</x:v>
      </x:c>
      <x:c r="D19" s="21" t="str">
        <x:v>5WT</x:v>
      </x:c>
      <x:c r="E19" s="23" t="n">
        <x:v>16</x:v>
      </x:c>
      <x:c r="F19" s="21" t="str">
        <x:v>Published measured</x:v>
      </x:c>
      <x:c r="G19" s="23" t="n">
        <x:v>8</x:v>
      </x:c>
      <x:c r="H19" s="21" t="str">
        <x:v>Published measured</x:v>
      </x:c>
      <x:c r="I19" s="25" t="n">
        <x:v>560</x:v>
      </x:c>
      <x:c r="J19" s="21" t="str">
        <x:v>Published</x:v>
      </x:c>
      <x:c r="K19" s="21" t="str">
        <x:v>Synthetic</x:v>
      </x:c>
      <x:c r="L19" s="21" t="str">
        <x:v>Manufacturer-published viscometrics</x:v>
      </x:c>
      <x:c r="M19" s="21" t="str">
        <x:v>https://www.redlineoil.com/lightweight-5wt-suspension-fluid</x:v>
      </x:c>
      <x:c r="N19" s="64"/>
      <x:c r="O19" s="64"/>
      <x:c r="P19" s="64"/>
      <x:c r="Q19" s="64"/>
      <x:c r="R19" s="64"/>
      <x:c r="S19" s="64"/>
      <x:c r="T19" s="64"/>
      <x:c r="U19" s="64"/>
      <x:c r="V19" s="64"/>
      <x:c r="W19" s="64"/>
      <x:c r="X19" s="64"/>
      <x:c r="Y19" s="64"/>
      <x:c r="Z19" s="64"/>
      <x:c r="AA19" s="64"/>
      <x:c r="AB19" s="64"/>
    </x:row>
    <x:row r="20" ht="19" customHeight="1">
      <x:c r="A20" s="21" t="n">
        <x:v>13</x:v>
      </x:c>
      <x:c r="B20" s="21" t="str">
        <x:v>Motul — Shock Oil Factory Line</x:v>
      </x:c>
      <x:c r="C20" s="21" t="str">
        <x:v>Shock</x:v>
      </x:c>
      <x:c r="D20" s="21" t="str">
        <x:v>Unspecified</x:v>
      </x:c>
      <x:c r="E20" s="23" t="n">
        <x:v>16.9</x:v>
      </x:c>
      <x:c r="F20" s="21" t="str">
        <x:v>Published measured</x:v>
      </x:c>
      <x:c r="G20" s="23" t="n">
        <x:v>6.4</x:v>
      </x:c>
      <x:c r="H20" s="21" t="str">
        <x:v>Published measured</x:v>
      </x:c>
      <x:c r="I20" s="25" t="n">
        <x:v>400</x:v>
      </x:c>
      <x:c r="J20" s="21" t="str">
        <x:v>Published</x:v>
      </x:c>
      <x:c r="K20" s="21" t="str">
        <x:v>Technosynthese ester</x:v>
      </x:c>
      <x:c r="L20" s="21" t="str">
        <x:v>Manufacturer-published viscometrics</x:v>
      </x:c>
      <x:c r="M20" s="21" t="str">
        <x:v>https://azupim01.motul.com/media/motulData/DO/base/shock_oil_factory_line_en_fr_motul_58300_20251201.pdf</x:v>
      </x:c>
      <x:c r="N20" s="64"/>
      <x:c r="O20" s="64"/>
      <x:c r="P20" s="64"/>
      <x:c r="Q20" s="64"/>
      <x:c r="R20" s="64"/>
      <x:c r="S20" s="64"/>
      <x:c r="T20" s="64"/>
      <x:c r="U20" s="64"/>
      <x:c r="V20" s="64"/>
      <x:c r="W20" s="64"/>
      <x:c r="X20" s="64"/>
      <x:c r="Y20" s="64"/>
      <x:c r="Z20" s="64"/>
      <x:c r="AA20" s="64"/>
      <x:c r="AB20" s="64"/>
    </x:row>
    <x:row r="21" ht="19" customHeight="1">
      <x:c r="A21" s="21" t="n">
        <x:v>14</x:v>
      </x:c>
      <x:c r="B21" s="21" t="str">
        <x:v>Liqui Moly — Motorbike Fork Oil 5W Light</x:v>
      </x:c>
      <x:c r="C21" s="21" t="str">
        <x:v>Both</x:v>
      </x:c>
      <x:c r="D21" s="21" t="str">
        <x:v>5W</x:v>
      </x:c>
      <x:c r="E21" s="23" t="n">
        <x:v>18</x:v>
      </x:c>
      <x:c r="F21" s="21" t="str">
        <x:v>Published measured</x:v>
      </x:c>
      <x:c r="G21" s="23" t="n">
        <x:v>4.1</x:v>
      </x:c>
      <x:c r="H21" s="21" t="str">
        <x:v>Published measured</x:v>
      </x:c>
      <x:c r="I21" s="25" t="n">
        <x:v>131</x:v>
      </x:c>
      <x:c r="J21" s="21" t="str">
        <x:v>Published</x:v>
      </x:c>
      <x:c r="K21" s="21" t="str">
        <x:v>Full synthetic</x:v>
      </x:c>
      <x:c r="L21" s="21" t="str">
        <x:v>Manufacturer-published viscometrics</x:v>
      </x:c>
      <x:c r="M21" s="21" t="str">
        <x:v>https://www.liqui-moly.com/en/au/motorbike-fork-oil-5w-light-p000486.html</x:v>
      </x:c>
      <x:c r="N21" s="64"/>
      <x:c r="O21" s="64"/>
      <x:c r="P21" s="64"/>
      <x:c r="Q21" s="64"/>
      <x:c r="R21" s="64"/>
      <x:c r="S21" s="64"/>
      <x:c r="T21" s="64"/>
      <x:c r="U21" s="64"/>
      <x:c r="V21" s="64"/>
      <x:c r="W21" s="64"/>
      <x:c r="X21" s="64"/>
      <x:c r="Y21" s="64"/>
      <x:c r="Z21" s="64"/>
      <x:c r="AA21" s="64"/>
      <x:c r="AB21" s="64"/>
    </x:row>
    <x:row r="22" ht="19" customHeight="1">
      <x:c r="A22" s="21" t="n">
        <x:v>15</x:v>
      </x:c>
      <x:c r="B22" s="21" t="str">
        <x:v>Maxima — Racing Shock Fluid 7WT Medium</x:v>
      </x:c>
      <x:c r="C22" s="21" t="str">
        <x:v>Shock</x:v>
      </x:c>
      <x:c r="D22" s="21" t="str">
        <x:v>7WT Medium</x:v>
      </x:c>
      <x:c r="E22" s="23" t="n">
        <x:v>20.8</x:v>
      </x:c>
      <x:c r="F22" s="21" t="str">
        <x:v>Published measured</x:v>
      </x:c>
      <x:c r="G22" s="23" t="n">
        <x:v>7.3</x:v>
      </x:c>
      <x:c r="H22" s="21" t="str">
        <x:v>Published measured</x:v>
      </x:c>
      <x:c r="I22" s="25" t="n">
        <x:v>338</x:v>
      </x:c>
      <x:c r="J22" s="21" t="str">
        <x:v>Published</x:v>
      </x:c>
      <x:c r="K22" s="21" t="str">
        <x:v>Mineral</x:v>
      </x:c>
      <x:c r="L22" s="21" t="str">
        <x:v>Manufacturer TDS hosted by authorised distributor</x:v>
      </x:c>
      <x:c r="M22" s="21" t="str">
        <x:v>https://www.lustyindustries.com/documents/Tech%20Support/Maxima%20Tech%20Sheet/Racing%20Shock%20Fluid%20TDS.pdf?u=1aKPW1</x:v>
      </x:c>
      <x:c r="N22" s="64"/>
      <x:c r="O22" s="64"/>
      <x:c r="P22" s="64"/>
      <x:c r="Q22" s="64"/>
      <x:c r="R22" s="64"/>
      <x:c r="S22" s="64"/>
      <x:c r="T22" s="64"/>
      <x:c r="U22" s="64"/>
      <x:c r="V22" s="64"/>
      <x:c r="W22" s="64"/>
      <x:c r="X22" s="64"/>
      <x:c r="Y22" s="64"/>
      <x:c r="Z22" s="64"/>
      <x:c r="AA22" s="64"/>
      <x:c r="AB22" s="64"/>
    </x:row>
    <x:row r="23" ht="19" customHeight="1">
      <x:c r="A23" s="21" t="n">
        <x:v>16</x:v>
      </x:c>
      <x:c r="B23" s="21" t="str">
        <x:v>Fuchs Silkolene — RSF 5</x:v>
      </x:c>
      <x:c r="C23" s="21" t="str">
        <x:v>Both</x:v>
      </x:c>
      <x:c r="D23" s="21" t="str">
        <x:v>5</x:v>
      </x:c>
      <x:c r="E23" s="23" t="n">
        <x:v>22</x:v>
      </x:c>
      <x:c r="F23" s="21" t="str">
        <x:v>ISO VG nominal; not an exact measured cSt value</x:v>
      </x:c>
      <x:c r="G23" s="23"/>
      <x:c r="H23" s="21" t="str">
        <x:v>Unavailable</x:v>
      </x:c>
      <x:c r="I23" s="25"/>
      <x:c r="J23" s="21" t="str">
        <x:v>Unavailable</x:v>
      </x:c>
      <x:c r="K23" s="21" t="str">
        <x:v>Fully synthetic</x:v>
      </x:c>
      <x:c r="L23" s="21" t="str">
        <x:v>Manufacturer catalog nominal ISO VG only</x:v>
      </x:c>
      <x:c r="M23" s="21" t="str">
        <x:v>https://www.fuchs.com/si/sl/izdelki/sredisce-za-prenos/pdf-pregledovalnik/pdf-viewer/252569-SILKOLENE-produktni-program-2024/</x:v>
      </x:c>
      <x:c r="N23" s="64"/>
      <x:c r="O23" s="64"/>
      <x:c r="P23" s="64"/>
      <x:c r="Q23" s="64"/>
      <x:c r="R23" s="64"/>
      <x:c r="S23" s="64"/>
      <x:c r="T23" s="64"/>
      <x:c r="U23" s="64"/>
      <x:c r="V23" s="64"/>
      <x:c r="W23" s="64"/>
      <x:c r="X23" s="64"/>
      <x:c r="Y23" s="64"/>
      <x:c r="Z23" s="64"/>
      <x:c r="AA23" s="64"/>
      <x:c r="AB23" s="64"/>
    </x:row>
    <x:row r="24" ht="19" customHeight="1">
      <x:c r="A24" s="21" t="n">
        <x:v>17</x:v>
      </x:c>
      <x:c r="B24" s="21" t="str">
        <x:v>Maxima — Racing Shock Fluid 10WT Heavy</x:v>
      </x:c>
      <x:c r="C24" s="21" t="str">
        <x:v>Shock</x:v>
      </x:c>
      <x:c r="D24" s="21" t="str">
        <x:v>10WT Heavy</x:v>
      </x:c>
      <x:c r="E24" s="23" t="n">
        <x:v>28.9</x:v>
      </x:c>
      <x:c r="F24" s="21" t="str">
        <x:v>Published measured</x:v>
      </x:c>
      <x:c r="G24" s="23" t="n">
        <x:v>9.4</x:v>
      </x:c>
      <x:c r="H24" s="21" t="str">
        <x:v>Published measured</x:v>
      </x:c>
      <x:c r="I24" s="25" t="n">
        <x:v>300</x:v>
      </x:c>
      <x:c r="J24" s="21" t="str">
        <x:v>Published</x:v>
      </x:c>
      <x:c r="K24" s="21" t="str">
        <x:v>Mineral</x:v>
      </x:c>
      <x:c r="L24" s="21" t="str">
        <x:v>Manufacturer TDS hosted by authorised distributor</x:v>
      </x:c>
      <x:c r="M24" s="21" t="str">
        <x:v>https://www.lustyindustries.com/documents/Tech%20Support/Maxima%20Tech%20Sheet/Racing%20Shock%20Fluid%20TDS.pdf?u=1aKPW1</x:v>
      </x:c>
      <x:c r="N24" s="64"/>
      <x:c r="O24" s="64"/>
      <x:c r="P24" s="64"/>
      <x:c r="Q24" s="64"/>
      <x:c r="R24" s="64"/>
      <x:c r="S24" s="64"/>
      <x:c r="T24" s="64"/>
      <x:c r="U24" s="64"/>
      <x:c r="V24" s="64"/>
      <x:c r="W24" s="64"/>
      <x:c r="X24" s="64"/>
      <x:c r="Y24" s="64"/>
      <x:c r="Z24" s="64"/>
      <x:c r="AA24" s="64"/>
      <x:c r="AB24" s="64"/>
    </x:row>
    <x:row r="25" ht="19" customHeight="1">
      <x:c r="A25" s="21" t="n">
        <x:v>18</x:v>
      </x:c>
      <x:c r="B25" s="21" t="str">
        <x:v>AMSOIL — Shock Therapy Suspension Fluid #10 Medium</x:v>
      </x:c>
      <x:c r="C25" s="21" t="str">
        <x:v>Both</x:v>
      </x:c>
      <x:c r="D25" s="21" t="str">
        <x:v>#10 Medium</x:v>
      </x:c>
      <x:c r="E25" s="23" t="n">
        <x:v>31.8</x:v>
      </x:c>
      <x:c r="F25" s="21" t="str">
        <x:v>Published measured</x:v>
      </x:c>
      <x:c r="G25" s="23" t="n">
        <x:v>7.3</x:v>
      </x:c>
      <x:c r="H25" s="21" t="str">
        <x:v>Published measured</x:v>
      </x:c>
      <x:c r="I25" s="25" t="n">
        <x:v>206</x:v>
      </x:c>
      <x:c r="J25" s="21" t="str">
        <x:v>Published</x:v>
      </x:c>
      <x:c r="K25" s="21" t="str">
        <x:v>Synthetic</x:v>
      </x:c>
      <x:c r="L25" s="21" t="str">
        <x:v>Manufacturer-published viscometrics</x:v>
      </x:c>
      <x:c r="M25" s="21" t="str">
        <x:v>https://www.amsoil.com/lit/databulletins/g1663.pdf</x:v>
      </x:c>
      <x:c r="N25" s="64"/>
      <x:c r="O25" s="64"/>
      <x:c r="P25" s="64"/>
      <x:c r="Q25" s="64"/>
      <x:c r="R25" s="64"/>
      <x:c r="S25" s="64"/>
      <x:c r="T25" s="64"/>
      <x:c r="U25" s="64"/>
      <x:c r="V25" s="64"/>
      <x:c r="W25" s="64"/>
      <x:c r="X25" s="64"/>
      <x:c r="Y25" s="64"/>
      <x:c r="Z25" s="64"/>
      <x:c r="AA25" s="64"/>
      <x:c r="AB25" s="64"/>
    </x:row>
    <x:row r="26" ht="19" customHeight="1">
      <x:c r="A26" s="21" t="n">
        <x:v>19</x:v>
      </x:c>
      <x:c r="B26" s="21" t="str">
        <x:v>Torco — RSF Racing Shock Fluid Medium</x:v>
      </x:c>
      <x:c r="C26" s="21" t="str">
        <x:v>Shock</x:v>
      </x:c>
      <x:c r="D26" s="21" t="str">
        <x:v>Medium</x:v>
      </x:c>
      <x:c r="E26" s="23" t="n">
        <x:v>31.82</x:v>
      </x:c>
      <x:c r="F26" s="21" t="str">
        <x:v>Published measured</x:v>
      </x:c>
      <x:c r="G26" s="23" t="n">
        <x:v>9.57</x:v>
      </x:c>
      <x:c r="H26" s="21" t="str">
        <x:v>Published measured</x:v>
      </x:c>
      <x:c r="I26" s="25" t="n">
        <x:v>300</x:v>
      </x:c>
      <x:c r="J26" s="21" t="str">
        <x:v>Published as &gt;300; stored as 300 lower bound</x:v>
      </x:c>
      <x:c r="K26" s="21" t="str">
        <x:v>100% synthetic</x:v>
      </x:c>
      <x:c r="L26" s="21" t="str">
        <x:v>Manufacturer-published viscometrics</x:v>
      </x:c>
      <x:c r="M26" s="21" t="str">
        <x:v>https://cdn.shopify.com/s/files/1/0018/3671/2013/files/RSF_TDS_081120.pdf?v=1679586351</x:v>
      </x:c>
      <x:c r="N26" s="64"/>
      <x:c r="O26" s="64"/>
      <x:c r="P26" s="64"/>
      <x:c r="Q26" s="64"/>
      <x:c r="R26" s="64"/>
      <x:c r="S26" s="64"/>
      <x:c r="T26" s="64"/>
      <x:c r="U26" s="64"/>
      <x:c r="V26" s="64"/>
      <x:c r="W26" s="64"/>
      <x:c r="X26" s="64"/>
      <x:c r="Y26" s="64"/>
      <x:c r="Z26" s="64"/>
      <x:c r="AA26" s="64"/>
      <x:c r="AB26" s="64"/>
    </x:row>
    <x:row r="27" ht="19" customHeight="1">
      <x:c r="A27" s="21" t="n">
        <x:v>20</x:v>
      </x:c>
      <x:c r="B27" s="21" t="str">
        <x:v>Fuchs Silkolene — RSF 7.5</x:v>
      </x:c>
      <x:c r="C27" s="21" t="str">
        <x:v>Both</x:v>
      </x:c>
      <x:c r="D27" s="21" t="str">
        <x:v>7.5</x:v>
      </x:c>
      <x:c r="E27" s="23" t="n">
        <x:v>32</x:v>
      </x:c>
      <x:c r="F27" s="21" t="str">
        <x:v>ISO VG nominal; not an exact measured cSt value</x:v>
      </x:c>
      <x:c r="G27" s="23"/>
      <x:c r="H27" s="21" t="str">
        <x:v>Unavailable</x:v>
      </x:c>
      <x:c r="I27" s="25"/>
      <x:c r="J27" s="21" t="str">
        <x:v>Unavailable</x:v>
      </x:c>
      <x:c r="K27" s="21" t="str">
        <x:v>Fully synthetic</x:v>
      </x:c>
      <x:c r="L27" s="21" t="str">
        <x:v>Manufacturer catalog nominal ISO VG only</x:v>
      </x:c>
      <x:c r="M27" s="21" t="str">
        <x:v>https://www.fuchs.com/si/sl/izdelki/sredisce-za-prenos/pdf-pregledovalnik/pdf-viewer/252569-SILKOLENE-produktni-program-2024/</x:v>
      </x:c>
      <x:c r="N27" s="64"/>
      <x:c r="O27" s="64"/>
      <x:c r="P27" s="64"/>
      <x:c r="Q27" s="64"/>
      <x:c r="R27" s="64"/>
      <x:c r="S27" s="64"/>
      <x:c r="T27" s="64"/>
      <x:c r="U27" s="64"/>
      <x:c r="V27" s="64"/>
      <x:c r="W27" s="64"/>
      <x:c r="X27" s="64"/>
      <x:c r="Y27" s="64"/>
      <x:c r="Z27" s="64"/>
      <x:c r="AA27" s="64"/>
      <x:c r="AB27" s="64"/>
    </x:row>
    <x:row r="28" ht="19" customHeight="1">
      <x:c r="A28" s="21" t="n">
        <x:v>21</x:v>
      </x:c>
      <x:c r="B28" s="21" t="str">
        <x:v>Red Line — Medium 10WT Suspension Fluid</x:v>
      </x:c>
      <x:c r="C28" s="21" t="str">
        <x:v>Both</x:v>
      </x:c>
      <x:c r="D28" s="21" t="str">
        <x:v>10WT</x:v>
      </x:c>
      <x:c r="E28" s="23" t="n">
        <x:v>32</x:v>
      </x:c>
      <x:c r="F28" s="21" t="str">
        <x:v>Published measured</x:v>
      </x:c>
      <x:c r="G28" s="23" t="n">
        <x:v>17.7</x:v>
      </x:c>
      <x:c r="H28" s="21" t="str">
        <x:v>Published measured</x:v>
      </x:c>
      <x:c r="I28" s="25" t="n">
        <x:v>550</x:v>
      </x:c>
      <x:c r="J28" s="21" t="str">
        <x:v>Published</x:v>
      </x:c>
      <x:c r="K28" s="21" t="str">
        <x:v>Synthetic</x:v>
      </x:c>
      <x:c r="L28" s="21" t="str">
        <x:v>Manufacturer-published viscometrics</x:v>
      </x:c>
      <x:c r="M28" s="21" t="str">
        <x:v>https://www.redlineoil.com/medium-10wt-suspension-fluid</x:v>
      </x:c>
      <x:c r="N28" s="64"/>
      <x:c r="O28" s="64"/>
      <x:c r="P28" s="64"/>
      <x:c r="Q28" s="64"/>
      <x:c r="R28" s="64"/>
      <x:c r="S28" s="64"/>
      <x:c r="T28" s="64"/>
      <x:c r="U28" s="64"/>
      <x:c r="V28" s="64"/>
      <x:c r="W28" s="64"/>
      <x:c r="X28" s="64"/>
      <x:c r="Y28" s="64"/>
      <x:c r="Z28" s="64"/>
      <x:c r="AA28" s="64"/>
      <x:c r="AB28" s="64"/>
    </x:row>
    <x:row r="29" ht="19" customHeight="1">
      <x:c r="A29" s="21" t="n">
        <x:v>22</x:v>
      </x:c>
      <x:c r="B29" s="21" t="str">
        <x:v>Fuchs Silkolene — RSF 10</x:v>
      </x:c>
      <x:c r="C29" s="21" t="str">
        <x:v>Both</x:v>
      </x:c>
      <x:c r="D29" s="21" t="str">
        <x:v>10</x:v>
      </x:c>
      <x:c r="E29" s="23" t="n">
        <x:v>46</x:v>
      </x:c>
      <x:c r="F29" s="21" t="str">
        <x:v>ISO VG nominal; not an exact measured cSt value</x:v>
      </x:c>
      <x:c r="G29" s="23"/>
      <x:c r="H29" s="21" t="str">
        <x:v>Unavailable</x:v>
      </x:c>
      <x:c r="I29" s="25"/>
      <x:c r="J29" s="21" t="str">
        <x:v>Unavailable</x:v>
      </x:c>
      <x:c r="K29" s="21" t="str">
        <x:v>Fully synthetic</x:v>
      </x:c>
      <x:c r="L29" s="21" t="str">
        <x:v>Manufacturer catalog nominal ISO VG only</x:v>
      </x:c>
      <x:c r="M29" s="21" t="str">
        <x:v>https://www.fuchs.com/si/sl/izdelki/sredisce-za-prenos/pdf-pregledovalnik/pdf-viewer/252569-SILKOLENE-produktni-program-2024/</x:v>
      </x:c>
      <x:c r="N29" s="64"/>
      <x:c r="O29" s="64"/>
      <x:c r="P29" s="64"/>
      <x:c r="Q29" s="64"/>
      <x:c r="R29" s="64"/>
      <x:c r="S29" s="64"/>
      <x:c r="T29" s="64"/>
      <x:c r="U29" s="64"/>
      <x:c r="V29" s="64"/>
      <x:c r="W29" s="64"/>
      <x:c r="X29" s="64"/>
      <x:c r="Y29" s="64"/>
      <x:c r="Z29" s="64"/>
      <x:c r="AA29" s="64"/>
      <x:c r="AB29" s="64"/>
    </x:row>
    <x:row r="30" ht="19" customHeight="1">
      <x:c r="A30" s="21" t="n">
        <x:v>23</x:v>
      </x:c>
      <x:c r="B30" s="21" t="str">
        <x:v>Red Line — HeavyWeight 30WT Suspension Fluid</x:v>
      </x:c>
      <x:c r="C30" s="21" t="str">
        <x:v>Both</x:v>
      </x:c>
      <x:c r="D30" s="21" t="str">
        <x:v>30WT</x:v>
      </x:c>
      <x:c r="E30" s="23" t="n">
        <x:v>67.9</x:v>
      </x:c>
      <x:c r="F30" s="21" t="str">
        <x:v>Published measured</x:v>
      </x:c>
      <x:c r="G30" s="23" t="n">
        <x:v>22.8</x:v>
      </x:c>
      <x:c r="H30" s="21" t="str">
        <x:v>Published measured</x:v>
      </x:c>
      <x:c r="I30" s="25" t="n">
        <x:v>358</x:v>
      </x:c>
      <x:c r="J30" s="21" t="str">
        <x:v>Published</x:v>
      </x:c>
      <x:c r="K30" s="21" t="str">
        <x:v>Synthetic</x:v>
      </x:c>
      <x:c r="L30" s="21" t="str">
        <x:v>Manufacturer-published viscometrics</x:v>
      </x:c>
      <x:c r="M30" s="21" t="str">
        <x:v>https://www.redlineoil.com/heavyweight-30wt-suspension-fluid</x:v>
      </x:c>
      <x:c r="N30" s="64"/>
      <x:c r="O30" s="64"/>
      <x:c r="P30" s="64"/>
      <x:c r="Q30" s="64"/>
      <x:c r="R30" s="64"/>
      <x:c r="S30" s="64"/>
      <x:c r="T30" s="64"/>
      <x:c r="U30" s="64"/>
      <x:c r="V30" s="64"/>
      <x:c r="W30" s="64"/>
      <x:c r="X30" s="64"/>
      <x:c r="Y30" s="64"/>
      <x:c r="Z30" s="64"/>
      <x:c r="AA30" s="64"/>
      <x:c r="AB30" s="64"/>
    </x:row>
    <x:row r="31" ht="19" customHeight="1">
      <x:c r="A31" s="21" t="n">
        <x:v>24</x:v>
      </x:c>
      <x:c r="B31" s="21" t="str">
        <x:v>Fuchs Silkolene — RSF 15</x:v>
      </x:c>
      <x:c r="C31" s="21" t="str">
        <x:v>Both</x:v>
      </x:c>
      <x:c r="D31" s="21" t="str">
        <x:v>15</x:v>
      </x:c>
      <x:c r="E31" s="23" t="n">
        <x:v>100</x:v>
      </x:c>
      <x:c r="F31" s="21" t="str">
        <x:v>ISO VG nominal; not an exact measured cSt value</x:v>
      </x:c>
      <x:c r="G31" s="23"/>
      <x:c r="H31" s="21" t="str">
        <x:v>Unavailable</x:v>
      </x:c>
      <x:c r="I31" s="25"/>
      <x:c r="J31" s="21" t="str">
        <x:v>Unavailable</x:v>
      </x:c>
      <x:c r="K31" s="21" t="str">
        <x:v>Fully synthetic</x:v>
      </x:c>
      <x:c r="L31" s="21" t="str">
        <x:v>Manufacturer catalog nominal ISO VG only</x:v>
      </x:c>
      <x:c r="M31" s="21" t="str">
        <x:v>https://www.fuchs.com/si/sl/izdelki/sredisce-za-prenos/pdf-pregledovalnik/pdf-viewer/252569-SILKOLENE-produktni-program-2024/</x:v>
      </x:c>
      <x:c r="N31" s="64"/>
      <x:c r="O31" s="64"/>
      <x:c r="P31" s="64"/>
      <x:c r="Q31" s="64"/>
      <x:c r="R31" s="64"/>
      <x:c r="S31" s="64"/>
      <x:c r="T31" s="64"/>
      <x:c r="U31" s="64"/>
      <x:c r="V31" s="64"/>
      <x:c r="W31" s="64"/>
      <x:c r="X31" s="64"/>
      <x:c r="Y31" s="64"/>
      <x:c r="Z31" s="64"/>
      <x:c r="AA31" s="64"/>
      <x:c r="AB31" s="64"/>
    </x:row>
    <x:row r="32" ht="19" customHeight="1">
      <x:c r="A32" s="21" t="n">
        <x:v>25</x:v>
      </x:c>
      <x:c r="B32" s="21" t="str">
        <x:v>Liqui Moly — Motorbike Fork Oil 10W Medium</x:v>
      </x:c>
      <x:c r="C32" s="21" t="str">
        <x:v>Both</x:v>
      </x:c>
      <x:c r="D32" s="21" t="str">
        <x:v>10W</x:v>
      </x:c>
      <x:c r="E32" s="23"/>
      <x:c r="F32" s="21" t="str">
        <x:v>Unavailable</x:v>
      </x:c>
      <x:c r="G32" s="23"/>
      <x:c r="H32" s="21" t="str">
        <x:v>Unavailable</x:v>
      </x:c>
      <x:c r="I32" s="25"/>
      <x:c r="J32" s="21" t="str">
        <x:v>Unavailable</x:v>
      </x:c>
      <x:c r="K32" s="21" t="str">
        <x:v>Full synthetic</x:v>
      </x:c>
      <x:c r="L32" s="21" t="str">
        <x:v>Manufacturer product identity; public viscometrics not verified</x:v>
      </x:c>
      <x:c r="M32" s="21" t="str">
        <x:v>https://www.liqui-moly.com/en/au/motorbike-fork-oil-10w-medium-p000485.html</x:v>
      </x:c>
      <x:c r="N32" s="64"/>
      <x:c r="O32" s="64"/>
      <x:c r="P32" s="64"/>
      <x:c r="Q32" s="64"/>
      <x:c r="R32" s="64"/>
      <x:c r="S32" s="64"/>
      <x:c r="T32" s="64"/>
      <x:c r="U32" s="64"/>
      <x:c r="V32" s="64"/>
      <x:c r="W32" s="64"/>
      <x:c r="X32" s="64"/>
      <x:c r="Y32" s="64"/>
      <x:c r="Z32" s="64"/>
      <x:c r="AA32" s="64"/>
      <x:c r="AB32" s="64"/>
    </x:row>
    <x:row r="33" ht="19" customHeight="1">
      <x:c r="A33" s="21" t="n">
        <x:v>26</x:v>
      </x:c>
      <x:c r="B33" s="21" t="str">
        <x:v>Liqui Moly — Motorbike Fork Oil 15W Heavy</x:v>
      </x:c>
      <x:c r="C33" s="21" t="str">
        <x:v>Both</x:v>
      </x:c>
      <x:c r="D33" s="21" t="str">
        <x:v>15W</x:v>
      </x:c>
      <x:c r="E33" s="23"/>
      <x:c r="F33" s="21" t="str">
        <x:v>Unavailable</x:v>
      </x:c>
      <x:c r="G33" s="23"/>
      <x:c r="H33" s="21" t="str">
        <x:v>Unavailable</x:v>
      </x:c>
      <x:c r="I33" s="25"/>
      <x:c r="J33" s="21" t="str">
        <x:v>Unavailable</x:v>
      </x:c>
      <x:c r="K33" s="21" t="str">
        <x:v>Full synthetic</x:v>
      </x:c>
      <x:c r="L33" s="21" t="str">
        <x:v>Manufacturer product identity; public viscometrics not verified</x:v>
      </x:c>
      <x:c r="M33" s="21" t="str">
        <x:v>https://www.liqui-moly.com/en/motorbike-fork-oil-15w-heavy-p000484.html</x:v>
      </x:c>
      <x:c r="N33" s="64"/>
      <x:c r="O33" s="64"/>
      <x:c r="P33" s="64"/>
      <x:c r="Q33" s="64"/>
      <x:c r="R33" s="64"/>
      <x:c r="S33" s="64"/>
      <x:c r="T33" s="64"/>
      <x:c r="U33" s="64"/>
      <x:c r="V33" s="64"/>
      <x:c r="W33" s="64"/>
      <x:c r="X33" s="64"/>
      <x:c r="Y33" s="64"/>
      <x:c r="Z33" s="64"/>
      <x:c r="AA33" s="64"/>
      <x:c r="AB33" s="64"/>
    </x:row>
    <x:row r="34" ht="19" customHeight="1">
      <x:c r="A34" s="21" t="n">
        <x:v>27</x:v>
      </x:c>
      <x:c r="B34" s="21" t="str">
        <x:v>Lucas Oil — S1 Racing Suspension Fluid</x:v>
      </x:c>
      <x:c r="C34" s="21" t="str">
        <x:v>Shock</x:v>
      </x:c>
      <x:c r="D34" s="21" t="str">
        <x:v>S1</x:v>
      </x:c>
      <x:c r="E34" s="23"/>
      <x:c r="F34" s="21" t="str">
        <x:v>Unavailable</x:v>
      </x:c>
      <x:c r="G34" s="23"/>
      <x:c r="H34" s="21" t="str">
        <x:v>Unavailable</x:v>
      </x:c>
      <x:c r="I34" s="25"/>
      <x:c r="J34" s="21" t="str">
        <x:v>Unavailable</x:v>
      </x:c>
      <x:c r="K34" s="21" t="str">
        <x:v>Synthetic</x:v>
      </x:c>
      <x:c r="L34" s="21" t="str">
        <x:v>Manufacturer product identity; public viscometrics not stated</x:v>
      </x:c>
      <x:c r="M34" s="21" t="str">
        <x:v>https://www.lucasoil.com/product/s1-racing-suspension-fluid/</x:v>
      </x:c>
      <x:c r="N34" s="64"/>
      <x:c r="O34" s="64"/>
      <x:c r="P34" s="64"/>
      <x:c r="Q34" s="64"/>
      <x:c r="R34" s="64"/>
      <x:c r="S34" s="64"/>
      <x:c r="T34" s="64"/>
      <x:c r="U34" s="64"/>
      <x:c r="V34" s="64"/>
      <x:c r="W34" s="64"/>
      <x:c r="X34" s="64"/>
      <x:c r="Y34" s="64"/>
      <x:c r="Z34" s="64"/>
      <x:c r="AA34" s="64"/>
      <x:c r="AB34" s="64"/>
    </x:row>
    <x:row r="35" ht="19" customHeight="1">
      <x:c r="A35" s="21" t="n">
        <x:v>28</x:v>
      </x:c>
      <x:c r="B35" s="21" t="str">
        <x:v>Lucas Oil — S2 Racing Suspension Fluid</x:v>
      </x:c>
      <x:c r="C35" s="21" t="str">
        <x:v>Shock</x:v>
      </x:c>
      <x:c r="D35" s="21" t="str">
        <x:v>S2</x:v>
      </x:c>
      <x:c r="E35" s="23"/>
      <x:c r="F35" s="21" t="str">
        <x:v>Unavailable</x:v>
      </x:c>
      <x:c r="G35" s="23"/>
      <x:c r="H35" s="21" t="str">
        <x:v>Unavailable</x:v>
      </x:c>
      <x:c r="I35" s="25"/>
      <x:c r="J35" s="21" t="str">
        <x:v>Unavailable</x:v>
      </x:c>
      <x:c r="K35" s="21" t="str">
        <x:v>Synthetic</x:v>
      </x:c>
      <x:c r="L35" s="21" t="str">
        <x:v>Manufacturer product identity; public viscometrics not stated</x:v>
      </x:c>
      <x:c r="M35" s="21" t="str">
        <x:v>https://www.lucasoil.com/product/s2-racing-suspension-fluid/</x:v>
      </x:c>
      <x:c r="N35" s="64"/>
      <x:c r="O35" s="64"/>
      <x:c r="P35" s="64"/>
      <x:c r="Q35" s="64"/>
      <x:c r="R35" s="64"/>
      <x:c r="S35" s="64"/>
      <x:c r="T35" s="64"/>
      <x:c r="U35" s="64"/>
      <x:c r="V35" s="64"/>
      <x:c r="W35" s="64"/>
      <x:c r="X35" s="64"/>
      <x:c r="Y35" s="64"/>
      <x:c r="Z35" s="64"/>
      <x:c r="AA35" s="64"/>
      <x:c r="AB35" s="64"/>
    </x:row>
    <x:row r="36" ht="19" customHeight="1">
      <x:c r="A36" s="21" t="n">
        <x:v>29</x:v>
      </x:c>
      <x:c r="B36" s="21" t="str">
        <x:v>Öhlins — Shock Absorber Fluid 01314-01</x:v>
      </x:c>
      <x:c r="C36" s="21" t="str">
        <x:v>Shock</x:v>
      </x:c>
      <x:c r="D36" s="21" t="str">
        <x:v>01314-01</x:v>
      </x:c>
      <x:c r="E36" s="23"/>
      <x:c r="F36" s="21" t="str">
        <x:v>Unavailable</x:v>
      </x:c>
      <x:c r="G36" s="23"/>
      <x:c r="H36" s="21" t="str">
        <x:v>Unavailable</x:v>
      </x:c>
      <x:c r="I36" s="25"/>
      <x:c r="J36" s="21" t="str">
        <x:v>Unavailable</x:v>
      </x:c>
      <x:c r="K36" s="21" t="str">
        <x:v>Not stated</x:v>
      </x:c>
      <x:c r="L36" s="21" t="str">
        <x:v>OEM product identity only; numeric data unavailable in reviewed public manufacturer material</x:v>
      </x:c>
      <x:c r="M36" s="21" t="str">
        <x:v>https://www.ohlins.com/</x:v>
      </x:c>
      <x:c r="N36" s="64"/>
      <x:c r="O36" s="64"/>
      <x:c r="P36" s="64"/>
      <x:c r="Q36" s="64"/>
      <x:c r="R36" s="64"/>
      <x:c r="S36" s="64"/>
      <x:c r="T36" s="64"/>
      <x:c r="U36" s="64"/>
      <x:c r="V36" s="64"/>
      <x:c r="W36" s="64"/>
      <x:c r="X36" s="64"/>
      <x:c r="Y36" s="64"/>
      <x:c r="Z36" s="64"/>
      <x:c r="AA36" s="64"/>
      <x:c r="AB36" s="64"/>
    </x:row>
    <x:row r="37" ht="19" customHeight="1">
      <x:c r="A37" s="21" t="n">
        <x:v>30</x:v>
      </x:c>
      <x:c r="B37" s="21" t="str">
        <x:v>Rock Oil — SVI 10</x:v>
      </x:c>
      <x:c r="C37" s="21" t="str">
        <x:v>Both</x:v>
      </x:c>
      <x:c r="D37" s="21" t="str">
        <x:v>10</x:v>
      </x:c>
      <x:c r="E37" s="23"/>
      <x:c r="F37" s="21" t="str">
        <x:v>Unavailable</x:v>
      </x:c>
      <x:c r="G37" s="23"/>
      <x:c r="H37" s="21" t="str">
        <x:v>Unavailable</x:v>
      </x:c>
      <x:c r="I37" s="25"/>
      <x:c r="J37" s="21" t="str">
        <x:v>Unavailable</x:v>
      </x:c>
      <x:c r="K37" s="21" t="str">
        <x:v>Synthetic</x:v>
      </x:c>
      <x:c r="L37" s="21" t="str">
        <x:v>Manufacturer range identity; viscometrics not stated</x:v>
      </x:c>
      <x:c r="M37" s="21" t="str">
        <x:v>https://rockoil.co.uk/wp-content/uploads/2023/11/MOTORCYCLE-SUPPORT-LUBRICANTS-INFO-SHEET_B25D.pdf</x:v>
      </x:c>
      <x:c r="N37" s="64"/>
      <x:c r="O37" s="64"/>
      <x:c r="P37" s="64"/>
      <x:c r="Q37" s="64"/>
      <x:c r="R37" s="64"/>
      <x:c r="S37" s="64"/>
      <x:c r="T37" s="64"/>
      <x:c r="U37" s="64"/>
      <x:c r="V37" s="64"/>
      <x:c r="W37" s="64"/>
      <x:c r="X37" s="64"/>
      <x:c r="Y37" s="64"/>
      <x:c r="Z37" s="64"/>
      <x:c r="AA37" s="64"/>
      <x:c r="AB37" s="64"/>
    </x:row>
    <x:row r="38" ht="19" customHeight="1">
      <x:c r="A38" s="21" t="n">
        <x:v>31</x:v>
      </x:c>
      <x:c r="B38" s="21" t="str">
        <x:v>Rock Oil — SVI 15</x:v>
      </x:c>
      <x:c r="C38" s="21" t="str">
        <x:v>Both</x:v>
      </x:c>
      <x:c r="D38" s="21" t="str">
        <x:v>15</x:v>
      </x:c>
      <x:c r="E38" s="23"/>
      <x:c r="F38" s="21" t="str">
        <x:v>Unavailable</x:v>
      </x:c>
      <x:c r="G38" s="23"/>
      <x:c r="H38" s="21" t="str">
        <x:v>Unavailable</x:v>
      </x:c>
      <x:c r="I38" s="25"/>
      <x:c r="J38" s="21" t="str">
        <x:v>Unavailable</x:v>
      </x:c>
      <x:c r="K38" s="21" t="str">
        <x:v>Synthetic</x:v>
      </x:c>
      <x:c r="L38" s="21" t="str">
        <x:v>Manufacturer range identity; viscometrics not stated</x:v>
      </x:c>
      <x:c r="M38" s="21" t="str">
        <x:v>https://rockoil.co.uk/wp-content/uploads/2023/11/MOTORCYCLE-SUPPORT-LUBRICANTS-INFO-SHEET_B25D.pdf</x:v>
      </x:c>
      <x:c r="N38" s="64"/>
      <x:c r="O38" s="64"/>
      <x:c r="P38" s="64"/>
      <x:c r="Q38" s="64"/>
      <x:c r="R38" s="64"/>
      <x:c r="S38" s="64"/>
      <x:c r="T38" s="64"/>
      <x:c r="U38" s="64"/>
      <x:c r="V38" s="64"/>
      <x:c r="W38" s="64"/>
      <x:c r="X38" s="64"/>
      <x:c r="Y38" s="64"/>
      <x:c r="Z38" s="64"/>
      <x:c r="AA38" s="64"/>
      <x:c r="AB38" s="64"/>
    </x:row>
    <x:row r="39" ht="19" customHeight="1">
      <x:c r="A39" s="21" t="n">
        <x:v>32</x:v>
      </x:c>
      <x:c r="B39" s="21" t="str">
        <x:v>Rock Oil — SVI 20</x:v>
      </x:c>
      <x:c r="C39" s="21" t="str">
        <x:v>Both</x:v>
      </x:c>
      <x:c r="D39" s="21" t="str">
        <x:v>20</x:v>
      </x:c>
      <x:c r="E39" s="23"/>
      <x:c r="F39" s="21" t="str">
        <x:v>Unavailable</x:v>
      </x:c>
      <x:c r="G39" s="23"/>
      <x:c r="H39" s="21" t="str">
        <x:v>Unavailable</x:v>
      </x:c>
      <x:c r="I39" s="25"/>
      <x:c r="J39" s="21" t="str">
        <x:v>Unavailable</x:v>
      </x:c>
      <x:c r="K39" s="21" t="str">
        <x:v>Synthetic</x:v>
      </x:c>
      <x:c r="L39" s="21" t="str">
        <x:v>Manufacturer range identity; viscometrics not stated</x:v>
      </x:c>
      <x:c r="M39" s="21" t="str">
        <x:v>https://rockoil.co.uk/wp-content/uploads/2023/11/MOTORCYCLE-SUPPORT-LUBRICANTS-INFO-SHEET_B25D.pdf</x:v>
      </x:c>
      <x:c r="N39" s="64"/>
      <x:c r="O39" s="64"/>
      <x:c r="P39" s="64"/>
      <x:c r="Q39" s="64"/>
      <x:c r="R39" s="64"/>
      <x:c r="S39" s="64"/>
      <x:c r="T39" s="64"/>
      <x:c r="U39" s="64"/>
      <x:c r="V39" s="64"/>
      <x:c r="W39" s="64"/>
      <x:c r="X39" s="64"/>
      <x:c r="Y39" s="64"/>
      <x:c r="Z39" s="64"/>
      <x:c r="AA39" s="64"/>
      <x:c r="AB39" s="64"/>
    </x:row>
    <x:row r="40" ht="19" customHeight="1">
      <x:c r="A40" s="21" t="n">
        <x:v>33</x:v>
      </x:c>
      <x:c r="B40" s="21" t="str">
        <x:v>Rock Oil — SVI 30</x:v>
      </x:c>
      <x:c r="C40" s="21" t="str">
        <x:v>Both</x:v>
      </x:c>
      <x:c r="D40" s="21" t="str">
        <x:v>30</x:v>
      </x:c>
      <x:c r="E40" s="23"/>
      <x:c r="F40" s="21" t="str">
        <x:v>Unavailable</x:v>
      </x:c>
      <x:c r="G40" s="23"/>
      <x:c r="H40" s="21" t="str">
        <x:v>Unavailable</x:v>
      </x:c>
      <x:c r="I40" s="25"/>
      <x:c r="J40" s="21" t="str">
        <x:v>Unavailable</x:v>
      </x:c>
      <x:c r="K40" s="21" t="str">
        <x:v>Synthetic</x:v>
      </x:c>
      <x:c r="L40" s="21" t="str">
        <x:v>Manufacturer range identity; viscometrics not stated</x:v>
      </x:c>
      <x:c r="M40" s="21" t="str">
        <x:v>https://rockoil.co.uk/wp-content/uploads/2023/11/MOTORCYCLE-SUPPORT-LUBRICANTS-INFO-SHEET_B25D.pdf</x:v>
      </x:c>
      <x:c r="N40" s="64"/>
      <x:c r="O40" s="64"/>
      <x:c r="P40" s="64"/>
      <x:c r="Q40" s="64"/>
      <x:c r="R40" s="64"/>
      <x:c r="S40" s="64"/>
      <x:c r="T40" s="64"/>
      <x:c r="U40" s="64"/>
      <x:c r="V40" s="64"/>
      <x:c r="W40" s="64"/>
      <x:c r="X40" s="64"/>
      <x:c r="Y40" s="64"/>
      <x:c r="Z40" s="64"/>
      <x:c r="AA40" s="64"/>
      <x:c r="AB40" s="64"/>
    </x:row>
    <x:row r="41" ht="19" customHeight="1">
      <x:c r="A41" s="21" t="n">
        <x:v>34</x:v>
      </x:c>
      <x:c r="B41" s="21" t="str">
        <x:v>Rock Oil — SVI 5</x:v>
      </x:c>
      <x:c r="C41" s="21" t="str">
        <x:v>Both</x:v>
      </x:c>
      <x:c r="D41" s="21" t="str">
        <x:v>5</x:v>
      </x:c>
      <x:c r="E41" s="23"/>
      <x:c r="F41" s="21" t="str">
        <x:v>Unavailable</x:v>
      </x:c>
      <x:c r="G41" s="23"/>
      <x:c r="H41" s="21" t="str">
        <x:v>Unavailable</x:v>
      </x:c>
      <x:c r="I41" s="25"/>
      <x:c r="J41" s="21" t="str">
        <x:v>Unavailable</x:v>
      </x:c>
      <x:c r="K41" s="21" t="str">
        <x:v>Synthetic</x:v>
      </x:c>
      <x:c r="L41" s="21" t="str">
        <x:v>Manufacturer range identity; viscometrics not stated</x:v>
      </x:c>
      <x:c r="M41" s="21" t="str">
        <x:v>https://rockoil.co.uk/wp-content/uploads/2023/11/MOTORCYCLE-SUPPORT-LUBRICANTS-INFO-SHEET_B25D.pdf</x:v>
      </x:c>
      <x:c r="N41" s="64"/>
      <x:c r="O41" s="64"/>
      <x:c r="P41" s="64"/>
      <x:c r="Q41" s="64"/>
      <x:c r="R41" s="64"/>
      <x:c r="S41" s="64"/>
      <x:c r="T41" s="64"/>
      <x:c r="U41" s="64"/>
      <x:c r="V41" s="64"/>
      <x:c r="W41" s="64"/>
      <x:c r="X41" s="64"/>
      <x:c r="Y41" s="64"/>
      <x:c r="Z41" s="64"/>
      <x:c r="AA41" s="64"/>
      <x:c r="AB41" s="64"/>
    </x:row>
    <x:row r="42" ht="19" customHeight="1">
      <x:c r="A42" s="21" t="n">
        <x:v>35</x:v>
      </x:c>
      <x:c r="B42" s="21" t="str">
        <x:v>Rock Oil — SVI 7.5</x:v>
      </x:c>
      <x:c r="C42" s="21" t="str">
        <x:v>Both</x:v>
      </x:c>
      <x:c r="D42" s="21" t="str">
        <x:v>7.5</x:v>
      </x:c>
      <x:c r="E42" s="23"/>
      <x:c r="F42" s="21" t="str">
        <x:v>Unavailable</x:v>
      </x:c>
      <x:c r="G42" s="23"/>
      <x:c r="H42" s="21" t="str">
        <x:v>Unavailable</x:v>
      </x:c>
      <x:c r="I42" s="25"/>
      <x:c r="J42" s="21" t="str">
        <x:v>Unavailable</x:v>
      </x:c>
      <x:c r="K42" s="21" t="str">
        <x:v>Synthetic</x:v>
      </x:c>
      <x:c r="L42" s="21" t="str">
        <x:v>Manufacturer range identity; viscometrics not stated</x:v>
      </x:c>
      <x:c r="M42" s="21" t="str">
        <x:v>https://rockoil.co.uk/wp-content/uploads/2023/11/MOTORCYCLE-SUPPORT-LUBRICANTS-INFO-SHEET_B25D.pdf</x:v>
      </x:c>
      <x:c r="N42" s="64"/>
      <x:c r="O42" s="64"/>
      <x:c r="P42" s="64"/>
      <x:c r="Q42" s="64"/>
      <x:c r="R42" s="64"/>
      <x:c r="S42" s="64"/>
      <x:c r="T42" s="64"/>
      <x:c r="U42" s="64"/>
      <x:c r="V42" s="64"/>
      <x:c r="W42" s="64"/>
      <x:c r="X42" s="64"/>
      <x:c r="Y42" s="64"/>
      <x:c r="Z42" s="64"/>
      <x:c r="AA42" s="64"/>
      <x:c r="AB42" s="64"/>
    </x:row>
    <x:row r="43" ht="19" customHeight="1">
      <x:c r="A43" s="21" t="n">
        <x:v>36</x:v>
      </x:c>
      <x:c r="B43" s="21" t="str">
        <x:v>Rock Oil — Synthesis SVI 2.5</x:v>
      </x:c>
      <x:c r="C43" s="21" t="str">
        <x:v>Both</x:v>
      </x:c>
      <x:c r="D43" s="21" t="str">
        <x:v>2.5</x:v>
      </x:c>
      <x:c r="E43" s="23"/>
      <x:c r="F43" s="21" t="str">
        <x:v>Unavailable</x:v>
      </x:c>
      <x:c r="G43" s="23"/>
      <x:c r="H43" s="21" t="str">
        <x:v>Unavailable</x:v>
      </x:c>
      <x:c r="I43" s="25"/>
      <x:c r="J43" s="21" t="str">
        <x:v>Unavailable</x:v>
      </x:c>
      <x:c r="K43" s="21" t="str">
        <x:v>Synthetic</x:v>
      </x:c>
      <x:c r="L43" s="21" t="str">
        <x:v>Manufacturer range identity; viscometrics not stated</x:v>
      </x:c>
      <x:c r="M43" s="21" t="str">
        <x:v>https://rockoil.co.uk/wp-content/uploads/2023/11/MOTORCYCLE-SUPPORT-LUBRICANTS-INFO-SHEET_B25D.pdf</x:v>
      </x:c>
      <x:c r="N43" s="64"/>
      <x:c r="O43" s="64"/>
      <x:c r="P43" s="64"/>
      <x:c r="Q43" s="64"/>
      <x:c r="R43" s="64"/>
      <x:c r="S43" s="64"/>
      <x:c r="T43" s="64"/>
      <x:c r="U43" s="64"/>
      <x:c r="V43" s="64"/>
      <x:c r="W43" s="64"/>
      <x:c r="X43" s="64"/>
      <x:c r="Y43" s="64"/>
      <x:c r="Z43" s="64"/>
      <x:c r="AA43" s="64"/>
      <x:c r="AB43" s="64"/>
    </x:row>
    <x:row r="44" ht="19" customHeight="1">
      <x:c r="A44" s="21" t="n">
        <x:v>37</x:v>
      </x:c>
      <x:c r="B44" s="21" t="str">
        <x:v>Rock Oil — Synthesis SVI 3.5</x:v>
      </x:c>
      <x:c r="C44" s="21" t="str">
        <x:v>Both</x:v>
      </x:c>
      <x:c r="D44" s="21" t="str">
        <x:v>3.5</x:v>
      </x:c>
      <x:c r="E44" s="23"/>
      <x:c r="F44" s="21" t="str">
        <x:v>Unavailable</x:v>
      </x:c>
      <x:c r="G44" s="23"/>
      <x:c r="H44" s="21" t="str">
        <x:v>Unavailable</x:v>
      </x:c>
      <x:c r="I44" s="25"/>
      <x:c r="J44" s="21" t="str">
        <x:v>Unavailable</x:v>
      </x:c>
      <x:c r="K44" s="21" t="str">
        <x:v>Synthetic</x:v>
      </x:c>
      <x:c r="L44" s="21" t="str">
        <x:v>Manufacturer range identity; viscometrics not stated</x:v>
      </x:c>
      <x:c r="M44" s="21" t="str">
        <x:v>https://rockoil.co.uk/wp-content/uploads/2023/11/MOTORCYCLE-SUPPORT-LUBRICANTS-INFO-SHEET_B25D.pdf</x:v>
      </x:c>
      <x:c r="N44" s="64"/>
      <x:c r="O44" s="64"/>
      <x:c r="P44" s="64"/>
      <x:c r="Q44" s="64"/>
      <x:c r="R44" s="64"/>
      <x:c r="S44" s="64"/>
      <x:c r="T44" s="64"/>
      <x:c r="U44" s="64"/>
      <x:c r="V44" s="64"/>
      <x:c r="W44" s="64"/>
      <x:c r="X44" s="64"/>
      <x:c r="Y44" s="64"/>
      <x:c r="Z44" s="64"/>
      <x:c r="AA44" s="64"/>
      <x:c r="AB44" s="64"/>
    </x:row>
    <x:row r="45" ht="19" customHeight="1">
      <x:c r="A45" s="21" t="n">
        <x:v>38</x:v>
      </x:c>
      <x:c r="B45" s="21" t="str">
        <x:v>Rock Oil — Synthesis SVI 5</x:v>
      </x:c>
      <x:c r="C45" s="21" t="str">
        <x:v>Both</x:v>
      </x:c>
      <x:c r="D45" s="21" t="str">
        <x:v>5</x:v>
      </x:c>
      <x:c r="E45" s="23"/>
      <x:c r="F45" s="21" t="str">
        <x:v>Unavailable</x:v>
      </x:c>
      <x:c r="G45" s="23"/>
      <x:c r="H45" s="21" t="str">
        <x:v>Unavailable</x:v>
      </x:c>
      <x:c r="I45" s="25"/>
      <x:c r="J45" s="21" t="str">
        <x:v>Unavailable</x:v>
      </x:c>
      <x:c r="K45" s="21" t="str">
        <x:v>Synthetic</x:v>
      </x:c>
      <x:c r="L45" s="21" t="str">
        <x:v>Manufacturer range identity; viscometrics not stated</x:v>
      </x:c>
      <x:c r="M45" s="21" t="str">
        <x:v>https://rockoil.co.uk/wp-content/uploads/2023/11/MOTORCYCLE-SUPPORT-LUBRICANTS-INFO-SHEET_B25D.pdf</x:v>
      </x:c>
      <x:c r="N45" s="64"/>
      <x:c r="O45" s="64"/>
      <x:c r="P45" s="64"/>
      <x:c r="Q45" s="64"/>
      <x:c r="R45" s="64"/>
      <x:c r="S45" s="64"/>
      <x:c r="T45" s="64"/>
      <x:c r="U45" s="64"/>
      <x:c r="V45" s="64"/>
      <x:c r="W45" s="64"/>
      <x:c r="X45" s="64"/>
      <x:c r="Y45" s="64"/>
      <x:c r="Z45" s="64"/>
      <x:c r="AA45" s="64"/>
      <x:c r="AB45" s="64"/>
    </x:row>
    <x:row r="46" ht="19" customHeight="1">
      <x:c r="A46" s="21" t="n">
        <x:v>39</x:v>
      </x:c>
      <x:c r="B46" s="21" t="str">
        <x:v>Rock Oil — Synthesis SVI 6</x:v>
      </x:c>
      <x:c r="C46" s="21" t="str">
        <x:v>Both</x:v>
      </x:c>
      <x:c r="D46" s="21" t="str">
        <x:v>6</x:v>
      </x:c>
      <x:c r="E46" s="23"/>
      <x:c r="F46" s="21" t="str">
        <x:v>Unavailable</x:v>
      </x:c>
      <x:c r="G46" s="23"/>
      <x:c r="H46" s="21" t="str">
        <x:v>Unavailable</x:v>
      </x:c>
      <x:c r="I46" s="25"/>
      <x:c r="J46" s="21" t="str">
        <x:v>Unavailable</x:v>
      </x:c>
      <x:c r="K46" s="21" t="str">
        <x:v>Synthetic</x:v>
      </x:c>
      <x:c r="L46" s="21" t="str">
        <x:v>Manufacturer range identity; viscometrics not stated</x:v>
      </x:c>
      <x:c r="M46" s="21" t="str">
        <x:v>https://rockoil.co.uk/wp-content/uploads/2023/11/MOTORCYCLE-SUPPORT-LUBRICANTS-INFO-SHEET_B25D.pdf</x:v>
      </x:c>
      <x:c r="N46" s="64"/>
      <x:c r="O46" s="64"/>
      <x:c r="P46" s="64"/>
      <x:c r="Q46" s="64"/>
      <x:c r="R46" s="64"/>
      <x:c r="S46" s="64"/>
      <x:c r="T46" s="64"/>
      <x:c r="U46" s="64"/>
      <x:c r="V46" s="64"/>
      <x:c r="W46" s="64"/>
      <x:c r="X46" s="64"/>
      <x:c r="Y46" s="64"/>
      <x:c r="Z46" s="64"/>
      <x:c r="AA46" s="64"/>
      <x:c r="AB46" s="64"/>
    </x:row>
    <x:row r="47" ht="19" customHeight="1">
      <x:c r="A47" s="21" t="n">
        <x:v>40</x:v>
      </x:c>
      <x:c r="B47" s="21" t="str">
        <x:v>Showa — SS-19 Suspension Fluid</x:v>
      </x:c>
      <x:c r="C47" s="21" t="str">
        <x:v>Both</x:v>
      </x:c>
      <x:c r="D47" s="21" t="str">
        <x:v>SS-19</x:v>
      </x:c>
      <x:c r="E47" s="23"/>
      <x:c r="F47" s="21" t="str">
        <x:v>Unavailable</x:v>
      </x:c>
      <x:c r="G47" s="23"/>
      <x:c r="H47" s="21" t="str">
        <x:v>Unavailable</x:v>
      </x:c>
      <x:c r="I47" s="25"/>
      <x:c r="J47" s="21" t="str">
        <x:v>Unavailable</x:v>
      </x:c>
      <x:c r="K47" s="21" t="str">
        <x:v>Not stated</x:v>
      </x:c>
      <x:c r="L47" s="21" t="str">
        <x:v>OEM product identity only; numeric data unavailable in reviewed public manufacturer material</x:v>
      </x:c>
      <x:c r="M47" s="21" t="str">
        <x:v>https://www.showa1.com/en/</x:v>
      </x:c>
      <x:c r="N47" s="64"/>
      <x:c r="O47" s="64"/>
      <x:c r="P47" s="64"/>
      <x:c r="Q47" s="64"/>
      <x:c r="R47" s="64"/>
      <x:c r="S47" s="64"/>
      <x:c r="T47" s="64"/>
      <x:c r="U47" s="64"/>
      <x:c r="V47" s="64"/>
      <x:c r="W47" s="64"/>
      <x:c r="X47" s="64"/>
      <x:c r="Y47" s="64"/>
      <x:c r="Z47" s="64"/>
      <x:c r="AA47" s="64"/>
      <x:c r="AB47" s="64"/>
    </x:row>
    <x:row r="48" ht="19" customHeight="1">
      <x:c r="A48" s="21" t="n">
        <x:v>41</x:v>
      </x:c>
      <x:c r="B48" s="21" t="str">
        <x:v>Showa — SS-47 Suspension Fluid</x:v>
      </x:c>
      <x:c r="C48" s="21" t="str">
        <x:v>Shock</x:v>
      </x:c>
      <x:c r="D48" s="21" t="str">
        <x:v>SS-47</x:v>
      </x:c>
      <x:c r="E48" s="23"/>
      <x:c r="F48" s="21" t="str">
        <x:v>Unavailable</x:v>
      </x:c>
      <x:c r="G48" s="23"/>
      <x:c r="H48" s="21" t="str">
        <x:v>Unavailable</x:v>
      </x:c>
      <x:c r="I48" s="25"/>
      <x:c r="J48" s="21" t="str">
        <x:v>Unavailable</x:v>
      </x:c>
      <x:c r="K48" s="21" t="str">
        <x:v>Not stated</x:v>
      </x:c>
      <x:c r="L48" s="21" t="str">
        <x:v>OEM product identity only; numeric data unavailable in reviewed public manufacturer material</x:v>
      </x:c>
      <x:c r="M48" s="21" t="str">
        <x:v>https://www.showa1.com/en/</x:v>
      </x:c>
      <x:c r="N48" s="64"/>
      <x:c r="O48" s="64"/>
      <x:c r="P48" s="64"/>
      <x:c r="Q48" s="64"/>
      <x:c r="R48" s="64"/>
      <x:c r="S48" s="64"/>
      <x:c r="T48" s="64"/>
      <x:c r="U48" s="64"/>
      <x:c r="V48" s="64"/>
      <x:c r="W48" s="64"/>
      <x:c r="X48" s="64"/>
      <x:c r="Y48" s="64"/>
      <x:c r="Z48" s="64"/>
      <x:c r="AA48" s="64"/>
      <x:c r="AB48" s="64"/>
    </x:row>
    <x:row r="49">
      <x:c r="A49" s="19"/>
      <x:c r="B49" s="19"/>
      <x:c r="C49" s="19"/>
      <x:c r="D49" s="19"/>
      <x:c r="E49" s="19"/>
      <x:c r="F49" s="19"/>
      <x:c r="G49" s="19"/>
      <x:c r="H49" s="19"/>
      <x:c r="I49" s="19"/>
      <x:c r="J49" s="19"/>
      <x:c r="K49" s="19"/>
      <x:c r="L49" s="19"/>
      <x:c r="M49" s="19"/>
      <x:c r="N49" s="64"/>
      <x:c r="O49" s="64"/>
      <x:c r="P49" s="64"/>
      <x:c r="Q49" s="64"/>
      <x:c r="R49" s="64"/>
      <x:c r="S49" s="64"/>
      <x:c r="T49" s="64"/>
      <x:c r="U49" s="64"/>
      <x:c r="V49" s="64"/>
      <x:c r="W49" s="64"/>
      <x:c r="X49" s="64"/>
      <x:c r="Y49" s="64"/>
      <x:c r="Z49" s="64"/>
      <x:c r="AA49" s="64"/>
      <x:c r="AB49" s="64"/>
    </x:row>
    <x:row r="50">
      <x:c r="A50" s="19"/>
      <x:c r="B50" s="19"/>
      <x:c r="C50" s="19"/>
      <x:c r="D50" s="19"/>
      <x:c r="E50" s="19"/>
      <x:c r="F50" s="19"/>
      <x:c r="G50" s="19"/>
      <x:c r="H50" s="19"/>
      <x:c r="I50" s="19"/>
      <x:c r="J50" s="19"/>
      <x:c r="K50" s="19"/>
      <x:c r="L50" s="19"/>
      <x:c r="M50" s="19"/>
      <x:c r="N50" s="64"/>
      <x:c r="O50" s="64"/>
      <x:c r="P50" s="64"/>
      <x:c r="Q50" s="64"/>
      <x:c r="R50" s="64"/>
      <x:c r="S50" s="64"/>
      <x:c r="T50" s="64"/>
      <x:c r="U50" s="64"/>
      <x:c r="V50" s="64"/>
      <x:c r="W50" s="64"/>
      <x:c r="X50" s="64"/>
      <x:c r="Y50" s="64"/>
      <x:c r="Z50" s="64"/>
      <x:c r="AA50" s="64"/>
      <x:c r="AB50" s="64"/>
    </x:row>
    <x:row r="51">
      <x:c r="A51" s="19"/>
      <x:c r="B51" s="19"/>
      <x:c r="C51" s="19"/>
      <x:c r="D51" s="19"/>
      <x:c r="E51" s="19"/>
      <x:c r="F51" s="19"/>
      <x:c r="G51" s="19"/>
      <x:c r="H51" s="19"/>
      <x:c r="I51" s="19"/>
      <x:c r="J51" s="19"/>
      <x:c r="K51" s="19"/>
      <x:c r="L51" s="19"/>
      <x:c r="M51" s="19"/>
      <x:c r="N51" s="64"/>
      <x:c r="O51" s="64"/>
      <x:c r="P51" s="64"/>
      <x:c r="Q51" s="64"/>
      <x:c r="R51" s="64"/>
      <x:c r="S51" s="64"/>
      <x:c r="T51" s="64"/>
      <x:c r="U51" s="64"/>
      <x:c r="V51" s="64"/>
      <x:c r="W51" s="64"/>
      <x:c r="X51" s="64"/>
      <x:c r="Y51" s="64"/>
      <x:c r="Z51" s="64"/>
      <x:c r="AA51" s="64"/>
      <x:c r="AB51" s="64"/>
    </x:row>
    <x:row r="52">
      <x:c r="A52" s="19"/>
      <x:c r="B52" s="19"/>
      <x:c r="C52" s="19"/>
      <x:c r="D52" s="19"/>
      <x:c r="E52" s="19"/>
      <x:c r="F52" s="19"/>
      <x:c r="G52" s="19"/>
      <x:c r="H52" s="19"/>
      <x:c r="I52" s="19"/>
      <x:c r="J52" s="19"/>
      <x:c r="K52" s="19"/>
      <x:c r="L52" s="19"/>
      <x:c r="M52" s="19"/>
      <x:c r="N52" s="64"/>
      <x:c r="O52" s="64"/>
      <x:c r="P52" s="64"/>
      <x:c r="Q52" s="64"/>
      <x:c r="R52" s="64"/>
      <x:c r="S52" s="64"/>
      <x:c r="T52" s="64"/>
      <x:c r="U52" s="64"/>
      <x:c r="V52" s="64"/>
      <x:c r="W52" s="64"/>
      <x:c r="X52" s="64"/>
      <x:c r="Y52" s="64"/>
      <x:c r="Z52" s="64"/>
      <x:c r="AA52" s="64"/>
      <x:c r="AB52" s="64"/>
    </x:row>
    <x:row r="53">
      <x:c r="A53" s="19"/>
      <x:c r="B53" s="19"/>
      <x:c r="C53" s="19"/>
      <x:c r="D53" s="19"/>
      <x:c r="E53" s="19"/>
      <x:c r="F53" s="19"/>
      <x:c r="G53" s="19"/>
      <x:c r="H53" s="19"/>
      <x:c r="I53" s="19"/>
      <x:c r="J53" s="19"/>
      <x:c r="K53" s="19"/>
      <x:c r="L53" s="19"/>
      <x:c r="M53" s="19"/>
      <x:c r="N53" s="64"/>
      <x:c r="O53" s="64"/>
      <x:c r="P53" s="64"/>
      <x:c r="Q53" s="64"/>
      <x:c r="R53" s="64"/>
      <x:c r="S53" s="64"/>
      <x:c r="T53" s="64"/>
      <x:c r="U53" s="64"/>
      <x:c r="V53" s="64"/>
      <x:c r="W53" s="64"/>
      <x:c r="X53" s="64"/>
      <x:c r="Y53" s="64"/>
      <x:c r="Z53" s="64"/>
      <x:c r="AA53" s="64"/>
      <x:c r="AB53" s="64"/>
    </x:row>
    <x:row r="54">
      <x:c r="A54" s="19"/>
      <x:c r="B54" s="19"/>
      <x:c r="C54" s="19"/>
      <x:c r="D54" s="19"/>
      <x:c r="E54" s="19"/>
      <x:c r="F54" s="19"/>
      <x:c r="G54" s="19"/>
      <x:c r="H54" s="19"/>
      <x:c r="I54" s="19"/>
      <x:c r="J54" s="19"/>
      <x:c r="K54" s="19"/>
      <x:c r="L54" s="19"/>
      <x:c r="M54" s="19"/>
      <x:c r="N54" s="64"/>
      <x:c r="O54" s="64"/>
      <x:c r="P54" s="64"/>
      <x:c r="Q54" s="64"/>
      <x:c r="R54" s="64"/>
      <x:c r="S54" s="64"/>
      <x:c r="T54" s="64"/>
      <x:c r="U54" s="64"/>
      <x:c r="V54" s="64"/>
      <x:c r="W54" s="64"/>
      <x:c r="X54" s="64"/>
      <x:c r="Y54" s="64"/>
      <x:c r="Z54" s="64"/>
      <x:c r="AA54" s="64"/>
      <x:c r="AB54" s="64"/>
    </x:row>
    <x:row r="55">
      <x:c r="A55" s="19"/>
      <x:c r="B55" s="19"/>
      <x:c r="C55" s="19"/>
      <x:c r="D55" s="19"/>
      <x:c r="E55" s="19"/>
      <x:c r="F55" s="19"/>
      <x:c r="G55" s="19"/>
      <x:c r="H55" s="19"/>
      <x:c r="I55" s="19"/>
      <x:c r="J55" s="19"/>
      <x:c r="K55" s="19"/>
      <x:c r="L55" s="19"/>
      <x:c r="M55" s="19"/>
      <x:c r="N55" s="64"/>
      <x:c r="O55" s="64"/>
      <x:c r="P55" s="64"/>
      <x:c r="Q55" s="64"/>
      <x:c r="R55" s="64"/>
      <x:c r="S55" s="64"/>
      <x:c r="T55" s="64"/>
      <x:c r="U55" s="64"/>
      <x:c r="V55" s="64"/>
      <x:c r="W55" s="64"/>
      <x:c r="X55" s="64"/>
      <x:c r="Y55" s="64"/>
      <x:c r="Z55" s="64"/>
      <x:c r="AA55" s="64"/>
      <x:c r="AB55" s="64"/>
    </x:row>
    <x:row r="56">
      <x:c r="A56" s="19"/>
      <x:c r="B56" s="19"/>
      <x:c r="C56" s="19"/>
      <x:c r="D56" s="19"/>
      <x:c r="E56" s="19"/>
      <x:c r="F56" s="19"/>
      <x:c r="G56" s="19"/>
      <x:c r="H56" s="19"/>
      <x:c r="I56" s="19"/>
      <x:c r="J56" s="19"/>
      <x:c r="K56" s="19"/>
      <x:c r="L56" s="19"/>
      <x:c r="M56" s="19"/>
      <x:c r="N56" s="64"/>
      <x:c r="O56" s="64"/>
      <x:c r="P56" s="64"/>
      <x:c r="Q56" s="64"/>
      <x:c r="R56" s="64"/>
      <x:c r="S56" s="64"/>
      <x:c r="T56" s="64"/>
      <x:c r="U56" s="64"/>
      <x:c r="V56" s="64"/>
      <x:c r="W56" s="64"/>
      <x:c r="X56" s="64"/>
      <x:c r="Y56" s="64"/>
      <x:c r="Z56" s="64"/>
      <x:c r="AA56" s="64"/>
      <x:c r="AB56" s="64"/>
    </x:row>
    <x:row r="57">
      <x:c r="A57" s="19"/>
      <x:c r="B57" s="19"/>
      <x:c r="C57" s="19"/>
      <x:c r="D57" s="19"/>
      <x:c r="E57" s="19"/>
      <x:c r="F57" s="19"/>
      <x:c r="G57" s="19"/>
      <x:c r="H57" s="19"/>
      <x:c r="I57" s="19"/>
      <x:c r="J57" s="19"/>
      <x:c r="K57" s="19"/>
      <x:c r="L57" s="19"/>
      <x:c r="M57" s="19"/>
      <x:c r="N57" s="64"/>
      <x:c r="O57" s="64"/>
      <x:c r="P57" s="64"/>
      <x:c r="Q57" s="64"/>
      <x:c r="R57" s="64"/>
      <x:c r="S57" s="64"/>
      <x:c r="T57" s="64"/>
      <x:c r="U57" s="64"/>
      <x:c r="V57" s="64"/>
      <x:c r="W57" s="64"/>
      <x:c r="X57" s="64"/>
      <x:c r="Y57" s="64"/>
      <x:c r="Z57" s="64"/>
      <x:c r="AA57" s="64"/>
      <x:c r="AB57" s="64"/>
    </x:row>
    <x:row r="58">
      <x:c r="A58" s="19"/>
      <x:c r="B58" s="19"/>
      <x:c r="C58" s="19"/>
      <x:c r="D58" s="19"/>
      <x:c r="E58" s="19"/>
      <x:c r="F58" s="19"/>
      <x:c r="G58" s="19"/>
      <x:c r="H58" s="19"/>
      <x:c r="I58" s="19"/>
      <x:c r="J58" s="19"/>
      <x:c r="K58" s="19"/>
      <x:c r="L58" s="19"/>
      <x:c r="M58" s="19"/>
      <x:c r="N58" s="64"/>
      <x:c r="O58" s="64"/>
      <x:c r="P58" s="64"/>
      <x:c r="Q58" s="64"/>
      <x:c r="R58" s="64"/>
      <x:c r="S58" s="64"/>
      <x:c r="T58" s="64"/>
      <x:c r="U58" s="64"/>
      <x:c r="V58" s="64"/>
      <x:c r="W58" s="64"/>
      <x:c r="X58" s="64"/>
      <x:c r="Y58" s="64"/>
      <x:c r="Z58" s="64"/>
      <x:c r="AA58" s="64"/>
      <x:c r="AB58" s="64"/>
    </x:row>
    <x:row r="59">
      <x:c r="A59" s="19"/>
      <x:c r="B59" s="19"/>
      <x:c r="C59" s="19"/>
      <x:c r="D59" s="19"/>
      <x:c r="E59" s="19"/>
      <x:c r="F59" s="19"/>
      <x:c r="G59" s="19"/>
      <x:c r="H59" s="19"/>
      <x:c r="I59" s="19"/>
      <x:c r="J59" s="19"/>
      <x:c r="K59" s="19"/>
      <x:c r="L59" s="19"/>
      <x:c r="M59" s="19"/>
      <x:c r="N59" s="64"/>
      <x:c r="O59" s="64"/>
      <x:c r="P59" s="64"/>
      <x:c r="Q59" s="64"/>
      <x:c r="R59" s="64"/>
      <x:c r="S59" s="64"/>
      <x:c r="T59" s="64"/>
      <x:c r="U59" s="64"/>
      <x:c r="V59" s="64"/>
      <x:c r="W59" s="64"/>
      <x:c r="X59" s="64"/>
      <x:c r="Y59" s="64"/>
      <x:c r="Z59" s="64"/>
      <x:c r="AA59" s="64"/>
      <x:c r="AB59" s="64"/>
    </x:row>
    <x:row r="60">
      <x:c r="A60" s="19"/>
      <x:c r="B60" s="19"/>
      <x:c r="C60" s="19"/>
      <x:c r="D60" s="19"/>
      <x:c r="E60" s="19"/>
      <x:c r="F60" s="19"/>
      <x:c r="G60" s="19"/>
      <x:c r="H60" s="19"/>
      <x:c r="I60" s="19"/>
      <x:c r="J60" s="19"/>
      <x:c r="K60" s="19"/>
      <x:c r="L60" s="19"/>
      <x:c r="M60" s="19"/>
      <x:c r="N60" s="64"/>
      <x:c r="O60" s="64"/>
      <x:c r="P60" s="64"/>
      <x:c r="Q60" s="64"/>
      <x:c r="R60" s="64"/>
      <x:c r="S60" s="64"/>
      <x:c r="T60" s="64"/>
      <x:c r="U60" s="64"/>
      <x:c r="V60" s="64"/>
      <x:c r="W60" s="64"/>
      <x:c r="X60" s="64"/>
      <x:c r="Y60" s="64"/>
      <x:c r="Z60" s="64"/>
      <x:c r="AA60" s="64"/>
      <x:c r="AB60" s="64"/>
    </x:row>
    <x:row r="61">
      <x:c r="A61" s="19"/>
      <x:c r="B61" s="19"/>
      <x:c r="C61" s="19"/>
      <x:c r="D61" s="19"/>
      <x:c r="E61" s="19"/>
      <x:c r="F61" s="19"/>
      <x:c r="G61" s="19"/>
      <x:c r="H61" s="19"/>
      <x:c r="I61" s="19"/>
      <x:c r="J61" s="19"/>
      <x:c r="K61" s="19"/>
      <x:c r="L61" s="19"/>
      <x:c r="M61" s="19"/>
      <x:c r="N61" s="64"/>
      <x:c r="O61" s="64"/>
      <x:c r="P61" s="64"/>
      <x:c r="Q61" s="64"/>
      <x:c r="R61" s="64"/>
      <x:c r="S61" s="64"/>
      <x:c r="T61" s="64"/>
      <x:c r="U61" s="64"/>
      <x:c r="V61" s="64"/>
      <x:c r="W61" s="64"/>
      <x:c r="X61" s="64"/>
      <x:c r="Y61" s="64"/>
      <x:c r="Z61" s="64"/>
      <x:c r="AA61" s="64"/>
      <x:c r="AB61" s="64"/>
    </x:row>
    <x:row r="62">
      <x:c r="A62" s="19"/>
      <x:c r="B62" s="19"/>
      <x:c r="C62" s="19"/>
      <x:c r="D62" s="19"/>
      <x:c r="E62" s="19"/>
      <x:c r="F62" s="19"/>
      <x:c r="G62" s="19"/>
      <x:c r="H62" s="19"/>
      <x:c r="I62" s="19"/>
      <x:c r="J62" s="19"/>
      <x:c r="K62" s="19"/>
      <x:c r="L62" s="19"/>
      <x:c r="M62" s="19"/>
      <x:c r="N62" s="64"/>
      <x:c r="O62" s="64"/>
      <x:c r="P62" s="64"/>
      <x:c r="Q62" s="64"/>
      <x:c r="R62" s="64"/>
      <x:c r="S62" s="64"/>
      <x:c r="T62" s="64"/>
      <x:c r="U62" s="64"/>
      <x:c r="V62" s="64"/>
      <x:c r="W62" s="64"/>
      <x:c r="X62" s="64"/>
      <x:c r="Y62" s="64"/>
      <x:c r="Z62" s="64"/>
      <x:c r="AA62" s="64"/>
      <x:c r="AB62" s="64"/>
    </x:row>
    <x:row r="63">
      <x:c r="A63" s="19"/>
      <x:c r="B63" s="19"/>
      <x:c r="C63" s="19"/>
      <x:c r="D63" s="19"/>
      <x:c r="E63" s="19"/>
      <x:c r="F63" s="19"/>
      <x:c r="G63" s="19"/>
      <x:c r="H63" s="19"/>
      <x:c r="I63" s="19"/>
      <x:c r="J63" s="19"/>
      <x:c r="K63" s="19"/>
      <x:c r="L63" s="19"/>
      <x:c r="M63" s="19"/>
      <x:c r="N63" s="64"/>
      <x:c r="O63" s="64"/>
      <x:c r="P63" s="64"/>
      <x:c r="Q63" s="64"/>
      <x:c r="R63" s="64"/>
      <x:c r="S63" s="64"/>
      <x:c r="T63" s="64"/>
      <x:c r="U63" s="64"/>
      <x:c r="V63" s="64"/>
      <x:c r="W63" s="64"/>
      <x:c r="X63" s="64"/>
      <x:c r="Y63" s="64"/>
      <x:c r="Z63" s="64"/>
      <x:c r="AA63" s="64"/>
      <x:c r="AB63" s="64"/>
    </x:row>
    <x:row r="64">
      <x:c r="A64" s="19"/>
      <x:c r="B64" s="19"/>
      <x:c r="C64" s="19"/>
      <x:c r="D64" s="19"/>
      <x:c r="E64" s="19"/>
      <x:c r="F64" s="19"/>
      <x:c r="G64" s="19"/>
      <x:c r="H64" s="19"/>
      <x:c r="I64" s="19"/>
      <x:c r="J64" s="19"/>
      <x:c r="K64" s="19"/>
      <x:c r="L64" s="19"/>
      <x:c r="M64" s="19"/>
      <x:c r="N64" s="64"/>
      <x:c r="O64" s="64"/>
      <x:c r="P64" s="64"/>
      <x:c r="Q64" s="64"/>
      <x:c r="R64" s="64"/>
      <x:c r="S64" s="64"/>
      <x:c r="T64" s="64"/>
      <x:c r="U64" s="64"/>
      <x:c r="V64" s="64"/>
      <x:c r="W64" s="64"/>
      <x:c r="X64" s="64"/>
      <x:c r="Y64" s="64"/>
      <x:c r="Z64" s="64"/>
      <x:c r="AA64" s="64"/>
      <x:c r="AB64" s="64"/>
    </x:row>
    <x:row r="65">
      <x:c r="A65" s="19"/>
      <x:c r="B65" s="19"/>
      <x:c r="C65" s="19"/>
      <x:c r="D65" s="19"/>
      <x:c r="E65" s="19"/>
      <x:c r="F65" s="19"/>
      <x:c r="G65" s="19"/>
      <x:c r="H65" s="19"/>
      <x:c r="I65" s="19"/>
      <x:c r="J65" s="19"/>
      <x:c r="K65" s="19"/>
      <x:c r="L65" s="19"/>
      <x:c r="M65" s="19"/>
      <x:c r="N65" s="64"/>
      <x:c r="O65" s="64"/>
      <x:c r="P65" s="64"/>
      <x:c r="Q65" s="64"/>
      <x:c r="R65" s="64"/>
      <x:c r="S65" s="64"/>
      <x:c r="T65" s="64"/>
      <x:c r="U65" s="64"/>
      <x:c r="V65" s="64"/>
      <x:c r="W65" s="64"/>
      <x:c r="X65" s="64"/>
      <x:c r="Y65" s="64"/>
      <x:c r="Z65" s="64"/>
      <x:c r="AA65" s="64"/>
      <x:c r="AB65" s="64"/>
    </x:row>
    <x:row r="66">
      <x:c r="A66" s="19"/>
      <x:c r="B66" s="19"/>
      <x:c r="C66" s="19"/>
      <x:c r="D66" s="19"/>
      <x:c r="E66" s="19"/>
      <x:c r="F66" s="19"/>
      <x:c r="G66" s="19"/>
      <x:c r="H66" s="19"/>
      <x:c r="I66" s="19"/>
      <x:c r="J66" s="19"/>
      <x:c r="K66" s="19"/>
      <x:c r="L66" s="19"/>
      <x:c r="M66" s="19"/>
      <x:c r="N66" s="64"/>
      <x:c r="O66" s="64"/>
      <x:c r="P66" s="64"/>
      <x:c r="Q66" s="64"/>
      <x:c r="R66" s="64"/>
      <x:c r="S66" s="64"/>
      <x:c r="T66" s="64"/>
      <x:c r="U66" s="64"/>
      <x:c r="V66" s="64"/>
      <x:c r="W66" s="64"/>
      <x:c r="X66" s="64"/>
      <x:c r="Y66" s="64"/>
      <x:c r="Z66" s="64"/>
      <x:c r="AA66" s="64"/>
      <x:c r="AB66" s="64"/>
    </x:row>
    <x:row r="67">
      <x:c r="A67" s="19"/>
      <x:c r="B67" s="19"/>
      <x:c r="C67" s="19"/>
      <x:c r="D67" s="19"/>
      <x:c r="E67" s="19"/>
      <x:c r="F67" s="19"/>
      <x:c r="G67" s="19"/>
      <x:c r="H67" s="19"/>
      <x:c r="I67" s="19"/>
      <x:c r="J67" s="19"/>
      <x:c r="K67" s="19"/>
      <x:c r="L67" s="19"/>
      <x:c r="M67" s="19"/>
      <x:c r="N67" s="64"/>
      <x:c r="O67" s="64"/>
      <x:c r="P67" s="64"/>
      <x:c r="Q67" s="64"/>
      <x:c r="R67" s="64"/>
      <x:c r="S67" s="64"/>
      <x:c r="T67" s="64"/>
      <x:c r="U67" s="64"/>
      <x:c r="V67" s="64"/>
      <x:c r="W67" s="64"/>
      <x:c r="X67" s="64"/>
      <x:c r="Y67" s="64"/>
      <x:c r="Z67" s="64"/>
      <x:c r="AA67" s="64"/>
      <x:c r="AB67" s="64"/>
    </x:row>
    <x:row r="68">
      <x:c r="A68" s="19"/>
      <x:c r="B68" s="19"/>
      <x:c r="C68" s="19"/>
      <x:c r="D68" s="19"/>
      <x:c r="E68" s="19"/>
      <x:c r="F68" s="19"/>
      <x:c r="G68" s="19"/>
      <x:c r="H68" s="19"/>
      <x:c r="I68" s="19"/>
      <x:c r="J68" s="19"/>
      <x:c r="K68" s="19"/>
      <x:c r="L68" s="19"/>
      <x:c r="M68" s="19"/>
      <x:c r="N68" s="64"/>
      <x:c r="O68" s="64"/>
      <x:c r="P68" s="64"/>
      <x:c r="Q68" s="64"/>
      <x:c r="R68" s="64"/>
      <x:c r="S68" s="64"/>
      <x:c r="T68" s="64"/>
      <x:c r="U68" s="64"/>
      <x:c r="V68" s="64"/>
      <x:c r="W68" s="64"/>
      <x:c r="X68" s="64"/>
      <x:c r="Y68" s="64"/>
      <x:c r="Z68" s="64"/>
      <x:c r="AA68" s="64"/>
      <x:c r="AB68" s="64"/>
    </x:row>
    <x:row r="69">
      <x:c r="A69" s="19"/>
      <x:c r="B69" s="19"/>
      <x:c r="C69" s="19"/>
      <x:c r="D69" s="19"/>
      <x:c r="E69" s="19"/>
      <x:c r="F69" s="19"/>
      <x:c r="G69" s="19"/>
      <x:c r="H69" s="19"/>
      <x:c r="I69" s="19"/>
      <x:c r="J69" s="19"/>
      <x:c r="K69" s="19"/>
      <x:c r="L69" s="19"/>
      <x:c r="M69" s="19"/>
      <x:c r="N69" s="64"/>
      <x:c r="O69" s="64"/>
      <x:c r="P69" s="64"/>
      <x:c r="Q69" s="64"/>
      <x:c r="R69" s="64"/>
      <x:c r="S69" s="64"/>
      <x:c r="T69" s="64"/>
      <x:c r="U69" s="64"/>
      <x:c r="V69" s="64"/>
      <x:c r="W69" s="64"/>
      <x:c r="X69" s="64"/>
      <x:c r="Y69" s="64"/>
      <x:c r="Z69" s="64"/>
      <x:c r="AA69" s="64"/>
      <x:c r="AB69" s="64"/>
    </x:row>
    <x:row r="70">
      <x:c r="A70" s="19"/>
      <x:c r="B70" s="19"/>
      <x:c r="C70" s="19"/>
      <x:c r="D70" s="19"/>
      <x:c r="E70" s="19"/>
      <x:c r="F70" s="19"/>
      <x:c r="G70" s="19"/>
      <x:c r="H70" s="19"/>
      <x:c r="I70" s="19"/>
      <x:c r="J70" s="19"/>
      <x:c r="K70" s="19"/>
      <x:c r="L70" s="19"/>
      <x:c r="M70" s="19"/>
      <x:c r="N70" s="64"/>
      <x:c r="O70" s="64"/>
      <x:c r="P70" s="64"/>
      <x:c r="Q70" s="64"/>
      <x:c r="R70" s="64"/>
      <x:c r="S70" s="64"/>
      <x:c r="T70" s="64"/>
      <x:c r="U70" s="64"/>
      <x:c r="V70" s="64"/>
      <x:c r="W70" s="64"/>
      <x:c r="X70" s="64"/>
      <x:c r="Y70" s="64"/>
      <x:c r="Z70" s="64"/>
      <x:c r="AA70" s="64"/>
      <x:c r="AB70" s="64"/>
    </x:row>
    <x:row r="71">
      <x:c r="A71" s="19"/>
      <x:c r="B71" s="19"/>
      <x:c r="C71" s="19"/>
      <x:c r="D71" s="19"/>
      <x:c r="E71" s="19"/>
      <x:c r="F71" s="19"/>
      <x:c r="G71" s="19"/>
      <x:c r="H71" s="19"/>
      <x:c r="I71" s="19"/>
      <x:c r="J71" s="19"/>
      <x:c r="K71" s="19"/>
      <x:c r="L71" s="19"/>
      <x:c r="M71" s="19"/>
      <x:c r="N71" s="64"/>
      <x:c r="O71" s="64"/>
      <x:c r="P71" s="64"/>
      <x:c r="Q71" s="64"/>
      <x:c r="R71" s="64"/>
      <x:c r="S71" s="64"/>
      <x:c r="T71" s="64"/>
      <x:c r="U71" s="64"/>
      <x:c r="V71" s="64"/>
      <x:c r="W71" s="64"/>
      <x:c r="X71" s="64"/>
      <x:c r="Y71" s="64"/>
      <x:c r="Z71" s="64"/>
      <x:c r="AA71" s="64"/>
      <x:c r="AB71" s="64"/>
    </x:row>
    <x:row r="72">
      <x:c r="A72" s="19"/>
      <x:c r="B72" s="19"/>
      <x:c r="C72" s="19"/>
      <x:c r="D72" s="19"/>
      <x:c r="E72" s="19"/>
      <x:c r="F72" s="19"/>
      <x:c r="G72" s="19"/>
      <x:c r="H72" s="19"/>
      <x:c r="I72" s="19"/>
      <x:c r="J72" s="19"/>
      <x:c r="K72" s="19"/>
      <x:c r="L72" s="19"/>
      <x:c r="M72" s="19"/>
      <x:c r="N72" s="64"/>
      <x:c r="O72" s="64"/>
      <x:c r="P72" s="64"/>
      <x:c r="Q72" s="64"/>
      <x:c r="R72" s="64"/>
      <x:c r="S72" s="64"/>
      <x:c r="T72" s="64"/>
      <x:c r="U72" s="64"/>
      <x:c r="V72" s="64"/>
      <x:c r="W72" s="64"/>
      <x:c r="X72" s="64"/>
      <x:c r="Y72" s="64"/>
      <x:c r="Z72" s="64"/>
      <x:c r="AA72" s="64"/>
      <x:c r="AB72" s="64"/>
    </x:row>
    <x:row r="73">
      <x:c r="A73" s="19"/>
      <x:c r="B73" s="19"/>
      <x:c r="C73" s="19"/>
      <x:c r="D73" s="19"/>
      <x:c r="E73" s="19"/>
      <x:c r="F73" s="19"/>
      <x:c r="G73" s="19"/>
      <x:c r="H73" s="19"/>
      <x:c r="I73" s="19"/>
      <x:c r="J73" s="19"/>
      <x:c r="K73" s="19"/>
      <x:c r="L73" s="19"/>
      <x:c r="M73" s="19"/>
      <x:c r="N73" s="64"/>
      <x:c r="O73" s="64"/>
      <x:c r="P73" s="64"/>
      <x:c r="Q73" s="64"/>
      <x:c r="R73" s="64"/>
      <x:c r="S73" s="64"/>
      <x:c r="T73" s="64"/>
      <x:c r="U73" s="64"/>
      <x:c r="V73" s="64"/>
      <x:c r="W73" s="64"/>
      <x:c r="X73" s="64"/>
      <x:c r="Y73" s="64"/>
      <x:c r="Z73" s="64"/>
      <x:c r="AA73" s="64"/>
      <x:c r="AB73" s="64"/>
    </x:row>
    <x:row r="74">
      <x:c r="A74" s="19"/>
      <x:c r="B74" s="19"/>
      <x:c r="C74" s="19"/>
      <x:c r="D74" s="19"/>
      <x:c r="E74" s="19"/>
      <x:c r="F74" s="19"/>
      <x:c r="G74" s="19"/>
      <x:c r="H74" s="19"/>
      <x:c r="I74" s="19"/>
      <x:c r="J74" s="19"/>
      <x:c r="K74" s="19"/>
      <x:c r="L74" s="19"/>
      <x:c r="M74" s="19"/>
      <x:c r="N74" s="64"/>
      <x:c r="O74" s="64"/>
      <x:c r="P74" s="64"/>
      <x:c r="Q74" s="64"/>
      <x:c r="R74" s="64"/>
      <x:c r="S74" s="64"/>
      <x:c r="T74" s="64"/>
      <x:c r="U74" s="64"/>
      <x:c r="V74" s="64"/>
      <x:c r="W74" s="64"/>
      <x:c r="X74" s="64"/>
      <x:c r="Y74" s="64"/>
      <x:c r="Z74" s="64"/>
      <x:c r="AA74" s="64"/>
      <x:c r="AB74" s="64"/>
    </x:row>
    <x:row r="75">
      <x:c r="A75" s="19"/>
      <x:c r="B75" s="19"/>
      <x:c r="C75" s="19"/>
      <x:c r="D75" s="19"/>
      <x:c r="E75" s="19"/>
      <x:c r="F75" s="19"/>
      <x:c r="G75" s="19"/>
      <x:c r="H75" s="19"/>
      <x:c r="I75" s="19"/>
      <x:c r="J75" s="19"/>
      <x:c r="K75" s="19"/>
      <x:c r="L75" s="19"/>
      <x:c r="M75" s="19"/>
      <x:c r="N75" s="64"/>
      <x:c r="O75" s="64"/>
      <x:c r="P75" s="64"/>
      <x:c r="Q75" s="64"/>
      <x:c r="R75" s="64"/>
      <x:c r="S75" s="64"/>
      <x:c r="T75" s="64"/>
      <x:c r="U75" s="64"/>
      <x:c r="V75" s="64"/>
      <x:c r="W75" s="64"/>
      <x:c r="X75" s="64"/>
      <x:c r="Y75" s="64"/>
      <x:c r="Z75" s="64"/>
      <x:c r="AA75" s="64"/>
      <x:c r="AB75" s="64"/>
    </x:row>
    <x:row r="76">
      <x:c r="A76" s="19"/>
      <x:c r="B76" s="19"/>
      <x:c r="C76" s="19"/>
      <x:c r="D76" s="19"/>
      <x:c r="E76" s="19"/>
      <x:c r="F76" s="19"/>
      <x:c r="G76" s="19"/>
      <x:c r="H76" s="19"/>
      <x:c r="I76" s="19"/>
      <x:c r="J76" s="19"/>
      <x:c r="K76" s="19"/>
      <x:c r="L76" s="19"/>
      <x:c r="M76" s="19"/>
      <x:c r="N76" s="64"/>
      <x:c r="O76" s="64"/>
      <x:c r="P76" s="64"/>
      <x:c r="Q76" s="64"/>
      <x:c r="R76" s="64"/>
      <x:c r="S76" s="64"/>
      <x:c r="T76" s="64"/>
      <x:c r="U76" s="64"/>
      <x:c r="V76" s="64"/>
      <x:c r="W76" s="64"/>
      <x:c r="X76" s="64"/>
      <x:c r="Y76" s="64"/>
      <x:c r="Z76" s="64"/>
      <x:c r="AA76" s="64"/>
      <x:c r="AB76" s="64"/>
    </x:row>
    <x:row r="77">
      <x:c r="A77" s="19"/>
      <x:c r="B77" s="19"/>
      <x:c r="C77" s="19"/>
      <x:c r="D77" s="19"/>
      <x:c r="E77" s="19"/>
      <x:c r="F77" s="19"/>
      <x:c r="G77" s="19"/>
      <x:c r="H77" s="19"/>
      <x:c r="I77" s="19"/>
      <x:c r="J77" s="19"/>
      <x:c r="K77" s="19"/>
      <x:c r="L77" s="19"/>
      <x:c r="M77" s="19"/>
      <x:c r="N77" s="64"/>
      <x:c r="O77" s="64"/>
      <x:c r="P77" s="64"/>
      <x:c r="Q77" s="64"/>
      <x:c r="R77" s="64"/>
      <x:c r="S77" s="64"/>
      <x:c r="T77" s="64"/>
      <x:c r="U77" s="64"/>
      <x:c r="V77" s="64"/>
      <x:c r="W77" s="64"/>
      <x:c r="X77" s="64"/>
      <x:c r="Y77" s="64"/>
      <x:c r="Z77" s="64"/>
      <x:c r="AA77" s="64"/>
      <x:c r="AB77" s="64"/>
    </x:row>
    <x:row r="78">
      <x:c r="A78" s="19"/>
      <x:c r="B78" s="19"/>
      <x:c r="C78" s="19"/>
      <x:c r="D78" s="19"/>
      <x:c r="E78" s="19"/>
      <x:c r="F78" s="19"/>
      <x:c r="G78" s="19"/>
      <x:c r="H78" s="19"/>
      <x:c r="I78" s="19"/>
      <x:c r="J78" s="19"/>
      <x:c r="K78" s="19"/>
      <x:c r="L78" s="19"/>
      <x:c r="M78" s="19"/>
      <x:c r="N78" s="64"/>
      <x:c r="O78" s="64"/>
      <x:c r="P78" s="64"/>
      <x:c r="Q78" s="64"/>
      <x:c r="R78" s="64"/>
      <x:c r="S78" s="64"/>
      <x:c r="T78" s="64"/>
      <x:c r="U78" s="64"/>
      <x:c r="V78" s="64"/>
      <x:c r="W78" s="64"/>
      <x:c r="X78" s="64"/>
      <x:c r="Y78" s="64"/>
      <x:c r="Z78" s="64"/>
      <x:c r="AA78" s="64"/>
      <x:c r="AB78" s="64"/>
    </x:row>
    <x:row r="79">
      <x:c r="A79" s="19"/>
      <x:c r="B79" s="19"/>
      <x:c r="C79" s="19"/>
      <x:c r="D79" s="19"/>
      <x:c r="E79" s="19"/>
      <x:c r="F79" s="19"/>
      <x:c r="G79" s="19"/>
      <x:c r="H79" s="19"/>
      <x:c r="I79" s="19"/>
      <x:c r="J79" s="19"/>
      <x:c r="K79" s="19"/>
      <x:c r="L79" s="19"/>
      <x:c r="M79" s="19"/>
      <x:c r="N79" s="64"/>
      <x:c r="O79" s="64"/>
      <x:c r="P79" s="64"/>
      <x:c r="Q79" s="64"/>
      <x:c r="R79" s="64"/>
      <x:c r="S79" s="64"/>
      <x:c r="T79" s="64"/>
      <x:c r="U79" s="64"/>
      <x:c r="V79" s="64"/>
      <x:c r="W79" s="64"/>
      <x:c r="X79" s="64"/>
      <x:c r="Y79" s="64"/>
      <x:c r="Z79" s="64"/>
      <x:c r="AA79" s="64"/>
      <x:c r="AB79" s="64"/>
    </x:row>
    <x:row r="80">
      <x:c r="A80" s="19"/>
      <x:c r="B80" s="19"/>
      <x:c r="C80" s="19"/>
      <x:c r="D80" s="19"/>
      <x:c r="E80" s="19"/>
      <x:c r="F80" s="19"/>
      <x:c r="G80" s="19"/>
      <x:c r="H80" s="19"/>
      <x:c r="I80" s="19"/>
      <x:c r="J80" s="19"/>
      <x:c r="K80" s="19"/>
      <x:c r="L80" s="19"/>
      <x:c r="M80" s="19"/>
      <x:c r="N80" s="64"/>
      <x:c r="O80" s="64"/>
      <x:c r="P80" s="64"/>
      <x:c r="Q80" s="64"/>
      <x:c r="R80" s="64"/>
      <x:c r="S80" s="64"/>
      <x:c r="T80" s="64"/>
      <x:c r="U80" s="64"/>
      <x:c r="V80" s="64"/>
      <x:c r="W80" s="64"/>
      <x:c r="X80" s="64"/>
      <x:c r="Y80" s="64"/>
      <x:c r="Z80" s="64"/>
      <x:c r="AA80" s="64"/>
      <x:c r="AB80" s="64"/>
    </x:row>
    <x:row r="81">
      <x:c r="A81" s="19"/>
      <x:c r="B81" s="19"/>
      <x:c r="C81" s="19"/>
      <x:c r="D81" s="19"/>
      <x:c r="E81" s="19"/>
      <x:c r="F81" s="19"/>
      <x:c r="G81" s="19"/>
      <x:c r="H81" s="19"/>
      <x:c r="I81" s="19"/>
      <x:c r="J81" s="19"/>
      <x:c r="K81" s="19"/>
      <x:c r="L81" s="19"/>
      <x:c r="M81" s="19"/>
      <x:c r="N81" s="64"/>
      <x:c r="O81" s="64"/>
      <x:c r="P81" s="64"/>
      <x:c r="Q81" s="64"/>
      <x:c r="R81" s="64"/>
      <x:c r="S81" s="64"/>
      <x:c r="T81" s="64"/>
      <x:c r="U81" s="64"/>
      <x:c r="V81" s="64"/>
      <x:c r="W81" s="64"/>
      <x:c r="X81" s="64"/>
      <x:c r="Y81" s="64"/>
      <x:c r="Z81" s="64"/>
      <x:c r="AA81" s="64"/>
      <x:c r="AB81" s="64"/>
    </x:row>
    <x:row r="82">
      <x:c r="A82" s="19"/>
      <x:c r="B82" s="19"/>
      <x:c r="C82" s="19"/>
      <x:c r="D82" s="19"/>
      <x:c r="E82" s="19"/>
      <x:c r="F82" s="19"/>
      <x:c r="G82" s="19"/>
      <x:c r="H82" s="19"/>
      <x:c r="I82" s="19"/>
      <x:c r="J82" s="19"/>
      <x:c r="K82" s="19"/>
      <x:c r="L82" s="19"/>
      <x:c r="M82" s="19"/>
      <x:c r="N82" s="64"/>
      <x:c r="O82" s="64"/>
      <x:c r="P82" s="64"/>
      <x:c r="Q82" s="64"/>
      <x:c r="R82" s="64"/>
      <x:c r="S82" s="64"/>
      <x:c r="T82" s="64"/>
      <x:c r="U82" s="64"/>
      <x:c r="V82" s="64"/>
      <x:c r="W82" s="64"/>
      <x:c r="X82" s="64"/>
      <x:c r="Y82" s="64"/>
      <x:c r="Z82" s="64"/>
      <x:c r="AA82" s="64"/>
      <x:c r="AB82" s="64"/>
    </x:row>
    <x:row r="83">
      <x:c r="A83" s="19"/>
      <x:c r="B83" s="19"/>
      <x:c r="C83" s="19"/>
      <x:c r="D83" s="19"/>
      <x:c r="E83" s="19"/>
      <x:c r="F83" s="19"/>
      <x:c r="G83" s="19"/>
      <x:c r="H83" s="19"/>
      <x:c r="I83" s="19"/>
      <x:c r="J83" s="19"/>
      <x:c r="K83" s="19"/>
      <x:c r="L83" s="19"/>
      <x:c r="M83" s="19"/>
      <x:c r="N83" s="64"/>
      <x:c r="O83" s="64"/>
      <x:c r="P83" s="64"/>
      <x:c r="Q83" s="64"/>
      <x:c r="R83" s="64"/>
      <x:c r="S83" s="64"/>
      <x:c r="T83" s="64"/>
      <x:c r="U83" s="64"/>
      <x:c r="V83" s="64"/>
      <x:c r="W83" s="64"/>
      <x:c r="X83" s="64"/>
      <x:c r="Y83" s="64"/>
      <x:c r="Z83" s="64"/>
      <x:c r="AA83" s="64"/>
      <x:c r="AB83" s="64"/>
    </x:row>
    <x:row r="84">
      <x:c r="A84" s="19"/>
      <x:c r="B84" s="19"/>
      <x:c r="C84" s="19"/>
      <x:c r="D84" s="19"/>
      <x:c r="E84" s="19"/>
      <x:c r="F84" s="19"/>
      <x:c r="G84" s="19"/>
      <x:c r="H84" s="19"/>
      <x:c r="I84" s="19"/>
      <x:c r="J84" s="19"/>
      <x:c r="K84" s="19"/>
      <x:c r="L84" s="19"/>
      <x:c r="M84" s="19"/>
      <x:c r="N84" s="64"/>
      <x:c r="O84" s="64"/>
      <x:c r="P84" s="64"/>
      <x:c r="Q84" s="64"/>
      <x:c r="R84" s="64"/>
      <x:c r="S84" s="64"/>
      <x:c r="T84" s="64"/>
      <x:c r="U84" s="64"/>
      <x:c r="V84" s="64"/>
      <x:c r="W84" s="64"/>
      <x:c r="X84" s="64"/>
      <x:c r="Y84" s="64"/>
      <x:c r="Z84" s="64"/>
      <x:c r="AA84" s="64"/>
      <x:c r="AB84" s="64"/>
    </x:row>
    <x:row r="85">
      <x:c r="A85" s="19"/>
      <x:c r="B85" s="19"/>
      <x:c r="C85" s="19"/>
      <x:c r="D85" s="19"/>
      <x:c r="E85" s="19"/>
      <x:c r="F85" s="19"/>
      <x:c r="G85" s="19"/>
      <x:c r="H85" s="19"/>
      <x:c r="I85" s="19"/>
      <x:c r="J85" s="19"/>
      <x:c r="K85" s="19"/>
      <x:c r="L85" s="19"/>
      <x:c r="M85" s="19"/>
      <x:c r="N85" s="64"/>
      <x:c r="O85" s="64"/>
      <x:c r="P85" s="64"/>
      <x:c r="Q85" s="64"/>
      <x:c r="R85" s="64"/>
      <x:c r="S85" s="64"/>
      <x:c r="T85" s="64"/>
      <x:c r="U85" s="64"/>
      <x:c r="V85" s="64"/>
      <x:c r="W85" s="64"/>
      <x:c r="X85" s="64"/>
      <x:c r="Y85" s="64"/>
      <x:c r="Z85" s="64"/>
      <x:c r="AA85" s="64"/>
      <x:c r="AB85" s="64"/>
    </x:row>
    <x:row r="86">
      <x:c r="A86" s="19"/>
      <x:c r="B86" s="19"/>
      <x:c r="C86" s="19"/>
      <x:c r="D86" s="19"/>
      <x:c r="E86" s="19"/>
      <x:c r="F86" s="19"/>
      <x:c r="G86" s="19"/>
      <x:c r="H86" s="19"/>
      <x:c r="I86" s="19"/>
      <x:c r="J86" s="19"/>
      <x:c r="K86" s="19"/>
      <x:c r="L86" s="19"/>
      <x:c r="M86" s="19"/>
      <x:c r="N86" s="64"/>
      <x:c r="O86" s="64"/>
      <x:c r="P86" s="64"/>
      <x:c r="Q86" s="64"/>
      <x:c r="R86" s="64"/>
      <x:c r="S86" s="64"/>
      <x:c r="T86" s="64"/>
      <x:c r="U86" s="64"/>
      <x:c r="V86" s="64"/>
      <x:c r="W86" s="64"/>
      <x:c r="X86" s="64"/>
      <x:c r="Y86" s="64"/>
      <x:c r="Z86" s="64"/>
      <x:c r="AA86" s="64"/>
      <x:c r="AB86" s="64"/>
    </x:row>
    <x:row r="87">
      <x:c r="A87" s="19"/>
      <x:c r="B87" s="19"/>
      <x:c r="C87" s="19"/>
      <x:c r="D87" s="19"/>
      <x:c r="E87" s="19"/>
      <x:c r="F87" s="19"/>
      <x:c r="G87" s="19"/>
      <x:c r="H87" s="19"/>
      <x:c r="I87" s="19"/>
      <x:c r="J87" s="19"/>
      <x:c r="K87" s="19"/>
      <x:c r="L87" s="19"/>
      <x:c r="M87" s="19"/>
      <x:c r="N87" s="64"/>
      <x:c r="O87" s="64"/>
      <x:c r="P87" s="64"/>
      <x:c r="Q87" s="64"/>
      <x:c r="R87" s="64"/>
      <x:c r="S87" s="64"/>
      <x:c r="T87" s="64"/>
      <x:c r="U87" s="64"/>
      <x:c r="V87" s="64"/>
      <x:c r="W87" s="64"/>
      <x:c r="X87" s="64"/>
      <x:c r="Y87" s="64"/>
      <x:c r="Z87" s="64"/>
      <x:c r="AA87" s="64"/>
      <x:c r="AB87" s="64"/>
    </x:row>
    <x:row r="88">
      <x:c r="A88" s="19"/>
      <x:c r="B88" s="19"/>
      <x:c r="C88" s="19"/>
      <x:c r="D88" s="19"/>
      <x:c r="E88" s="19"/>
      <x:c r="F88" s="19"/>
      <x:c r="G88" s="19"/>
      <x:c r="H88" s="19"/>
      <x:c r="I88" s="19"/>
      <x:c r="J88" s="19"/>
      <x:c r="K88" s="19"/>
      <x:c r="L88" s="19"/>
      <x:c r="M88" s="19"/>
      <x:c r="N88" s="64"/>
      <x:c r="O88" s="64"/>
      <x:c r="P88" s="64"/>
      <x:c r="Q88" s="64"/>
      <x:c r="R88" s="64"/>
      <x:c r="S88" s="64"/>
      <x:c r="T88" s="64"/>
      <x:c r="U88" s="64"/>
      <x:c r="V88" s="64"/>
      <x:c r="W88" s="64"/>
      <x:c r="X88" s="64"/>
      <x:c r="Y88" s="64"/>
      <x:c r="Z88" s="64"/>
      <x:c r="AA88" s="64"/>
      <x:c r="AB88" s="64"/>
    </x:row>
    <x:row r="89">
      <x:c r="A89" s="19"/>
      <x:c r="B89" s="19"/>
      <x:c r="C89" s="19"/>
      <x:c r="D89" s="19"/>
      <x:c r="E89" s="19"/>
      <x:c r="F89" s="19"/>
      <x:c r="G89" s="19"/>
      <x:c r="H89" s="19"/>
      <x:c r="I89" s="19"/>
      <x:c r="J89" s="19"/>
      <x:c r="K89" s="19"/>
      <x:c r="L89" s="19"/>
      <x:c r="M89" s="19"/>
      <x:c r="N89" s="64"/>
      <x:c r="O89" s="64"/>
      <x:c r="P89" s="64"/>
      <x:c r="Q89" s="64"/>
      <x:c r="R89" s="64"/>
      <x:c r="S89" s="64"/>
      <x:c r="T89" s="64"/>
      <x:c r="U89" s="64"/>
      <x:c r="V89" s="64"/>
      <x:c r="W89" s="64"/>
      <x:c r="X89" s="64"/>
      <x:c r="Y89" s="64"/>
      <x:c r="Z89" s="64"/>
      <x:c r="AA89" s="64"/>
      <x:c r="AB89" s="64"/>
    </x:row>
    <x:row r="90">
      <x:c r="A90" s="19"/>
      <x:c r="B90" s="19"/>
      <x:c r="C90" s="19"/>
      <x:c r="D90" s="19"/>
      <x:c r="E90" s="19"/>
      <x:c r="F90" s="19"/>
      <x:c r="G90" s="19"/>
      <x:c r="H90" s="19"/>
      <x:c r="I90" s="19"/>
      <x:c r="J90" s="19"/>
      <x:c r="K90" s="19"/>
      <x:c r="L90" s="19"/>
      <x:c r="M90" s="19"/>
      <x:c r="N90" s="64"/>
      <x:c r="O90" s="64"/>
      <x:c r="P90" s="64"/>
      <x:c r="Q90" s="64"/>
      <x:c r="R90" s="64"/>
      <x:c r="S90" s="64"/>
      <x:c r="T90" s="64"/>
      <x:c r="U90" s="64"/>
      <x:c r="V90" s="64"/>
      <x:c r="W90" s="64"/>
      <x:c r="X90" s="64"/>
      <x:c r="Y90" s="64"/>
      <x:c r="Z90" s="64"/>
      <x:c r="AA90" s="64"/>
      <x:c r="AB90" s="64"/>
    </x:row>
    <x:row r="91">
      <x:c r="A91" s="19"/>
      <x:c r="B91" s="19"/>
      <x:c r="C91" s="19"/>
      <x:c r="D91" s="19"/>
      <x:c r="E91" s="19"/>
      <x:c r="F91" s="19"/>
      <x:c r="G91" s="19"/>
      <x:c r="H91" s="19"/>
      <x:c r="I91" s="19"/>
      <x:c r="J91" s="19"/>
      <x:c r="K91" s="19"/>
      <x:c r="L91" s="19"/>
      <x:c r="M91" s="19"/>
      <x:c r="N91" s="64"/>
      <x:c r="O91" s="64"/>
      <x:c r="P91" s="64"/>
      <x:c r="Q91" s="64"/>
      <x:c r="R91" s="64"/>
      <x:c r="S91" s="64"/>
      <x:c r="T91" s="64"/>
      <x:c r="U91" s="64"/>
      <x:c r="V91" s="64"/>
      <x:c r="W91" s="64"/>
      <x:c r="X91" s="64"/>
      <x:c r="Y91" s="64"/>
      <x:c r="Z91" s="64"/>
      <x:c r="AA91" s="64"/>
      <x:c r="AB91" s="64"/>
    </x:row>
    <x:row r="92">
      <x:c r="A92" s="19"/>
      <x:c r="B92" s="19"/>
      <x:c r="C92" s="19"/>
      <x:c r="D92" s="19"/>
      <x:c r="E92" s="19"/>
      <x:c r="F92" s="19"/>
      <x:c r="G92" s="19"/>
      <x:c r="H92" s="19"/>
      <x:c r="I92" s="19"/>
      <x:c r="J92" s="19"/>
      <x:c r="K92" s="19"/>
      <x:c r="L92" s="19"/>
      <x:c r="M92" s="19"/>
      <x:c r="N92" s="64"/>
      <x:c r="O92" s="64"/>
      <x:c r="P92" s="64"/>
      <x:c r="Q92" s="64"/>
      <x:c r="R92" s="64"/>
      <x:c r="S92" s="64"/>
      <x:c r="T92" s="64"/>
      <x:c r="U92" s="64"/>
      <x:c r="V92" s="64"/>
      <x:c r="W92" s="64"/>
      <x:c r="X92" s="64"/>
      <x:c r="Y92" s="64"/>
      <x:c r="Z92" s="64"/>
      <x:c r="AA92" s="64"/>
      <x:c r="AB92" s="64"/>
    </x:row>
    <x:row r="93">
      <x:c r="A93" s="19"/>
      <x:c r="B93" s="19"/>
      <x:c r="C93" s="19"/>
      <x:c r="D93" s="19"/>
      <x:c r="E93" s="19"/>
      <x:c r="F93" s="19"/>
      <x:c r="G93" s="19"/>
      <x:c r="H93" s="19"/>
      <x:c r="I93" s="19"/>
      <x:c r="J93" s="19"/>
      <x:c r="K93" s="19"/>
      <x:c r="L93" s="19"/>
      <x:c r="M93" s="19"/>
      <x:c r="N93" s="64"/>
      <x:c r="O93" s="64"/>
      <x:c r="P93" s="64"/>
      <x:c r="Q93" s="64"/>
      <x:c r="R93" s="64"/>
      <x:c r="S93" s="64"/>
      <x:c r="T93" s="64"/>
      <x:c r="U93" s="64"/>
      <x:c r="V93" s="64"/>
      <x:c r="W93" s="64"/>
      <x:c r="X93" s="64"/>
      <x:c r="Y93" s="64"/>
      <x:c r="Z93" s="64"/>
      <x:c r="AA93" s="64"/>
      <x:c r="AB93" s="64"/>
    </x:row>
    <x:row r="94">
      <x:c r="A94" s="19"/>
      <x:c r="B94" s="19"/>
      <x:c r="C94" s="19"/>
      <x:c r="D94" s="19"/>
      <x:c r="E94" s="19"/>
      <x:c r="F94" s="19"/>
      <x:c r="G94" s="19"/>
      <x:c r="H94" s="19"/>
      <x:c r="I94" s="19"/>
      <x:c r="J94" s="19"/>
      <x:c r="K94" s="19"/>
      <x:c r="L94" s="19"/>
      <x:c r="M94" s="19"/>
      <x:c r="N94" s="64"/>
      <x:c r="O94" s="64"/>
      <x:c r="P94" s="64"/>
      <x:c r="Q94" s="64"/>
      <x:c r="R94" s="64"/>
      <x:c r="S94" s="64"/>
      <x:c r="T94" s="64"/>
      <x:c r="U94" s="64"/>
      <x:c r="V94" s="64"/>
      <x:c r="W94" s="64"/>
      <x:c r="X94" s="64"/>
      <x:c r="Y94" s="64"/>
      <x:c r="Z94" s="64"/>
      <x:c r="AA94" s="64"/>
      <x:c r="AB94" s="64"/>
    </x:row>
    <x:row r="95">
      <x:c r="A95" s="19"/>
      <x:c r="B95" s="19"/>
      <x:c r="C95" s="19"/>
      <x:c r="D95" s="19"/>
      <x:c r="E95" s="19"/>
      <x:c r="F95" s="19"/>
      <x:c r="G95" s="19"/>
      <x:c r="H95" s="19"/>
      <x:c r="I95" s="19"/>
      <x:c r="J95" s="19"/>
      <x:c r="K95" s="19"/>
      <x:c r="L95" s="19"/>
      <x:c r="M95" s="19"/>
      <x:c r="N95" s="64"/>
      <x:c r="O95" s="64"/>
      <x:c r="P95" s="64"/>
      <x:c r="Q95" s="64"/>
      <x:c r="R95" s="64"/>
      <x:c r="S95" s="64"/>
      <x:c r="T95" s="64"/>
      <x:c r="U95" s="64"/>
      <x:c r="V95" s="64"/>
      <x:c r="W95" s="64"/>
      <x:c r="X95" s="64"/>
      <x:c r="Y95" s="64"/>
      <x:c r="Z95" s="64"/>
      <x:c r="AA95" s="64"/>
      <x:c r="AB95" s="64"/>
    </x:row>
    <x:row r="96">
      <x:c r="A96" s="19"/>
      <x:c r="B96" s="19"/>
      <x:c r="C96" s="19"/>
      <x:c r="D96" s="19"/>
      <x:c r="E96" s="19"/>
      <x:c r="F96" s="19"/>
      <x:c r="G96" s="19"/>
      <x:c r="H96" s="19"/>
      <x:c r="I96" s="19"/>
      <x:c r="J96" s="19"/>
      <x:c r="K96" s="19"/>
      <x:c r="L96" s="19"/>
      <x:c r="M96" s="19"/>
      <x:c r="N96" s="64"/>
      <x:c r="O96" s="64"/>
      <x:c r="P96" s="64"/>
      <x:c r="Q96" s="64"/>
      <x:c r="R96" s="64"/>
      <x:c r="S96" s="64"/>
      <x:c r="T96" s="64"/>
      <x:c r="U96" s="64"/>
      <x:c r="V96" s="64"/>
      <x:c r="W96" s="64"/>
      <x:c r="X96" s="64"/>
      <x:c r="Y96" s="64"/>
      <x:c r="Z96" s="64"/>
      <x:c r="AA96" s="64"/>
      <x:c r="AB96" s="64"/>
    </x:row>
    <x:row r="97">
      <x:c r="A97" s="19"/>
      <x:c r="B97" s="19"/>
      <x:c r="C97" s="19"/>
      <x:c r="D97" s="19"/>
      <x:c r="E97" s="19"/>
      <x:c r="F97" s="19"/>
      <x:c r="G97" s="19"/>
      <x:c r="H97" s="19"/>
      <x:c r="I97" s="19"/>
      <x:c r="J97" s="19"/>
      <x:c r="K97" s="19"/>
      <x:c r="L97" s="19"/>
      <x:c r="M97" s="19"/>
      <x:c r="N97" s="64"/>
      <x:c r="O97" s="64"/>
      <x:c r="P97" s="64"/>
      <x:c r="Q97" s="64"/>
      <x:c r="R97" s="64"/>
      <x:c r="S97" s="64"/>
      <x:c r="T97" s="64"/>
      <x:c r="U97" s="64"/>
      <x:c r="V97" s="64"/>
      <x:c r="W97" s="64"/>
      <x:c r="X97" s="64"/>
      <x:c r="Y97" s="64"/>
      <x:c r="Z97" s="64"/>
      <x:c r="AA97" s="64"/>
      <x:c r="AB97" s="64"/>
    </x:row>
    <x:row r="98">
      <x:c r="A98" s="19"/>
      <x:c r="B98" s="19"/>
      <x:c r="C98" s="19"/>
      <x:c r="D98" s="19"/>
      <x:c r="E98" s="19"/>
      <x:c r="F98" s="19"/>
      <x:c r="G98" s="19"/>
      <x:c r="H98" s="19"/>
      <x:c r="I98" s="19"/>
      <x:c r="J98" s="19"/>
      <x:c r="K98" s="19"/>
      <x:c r="L98" s="19"/>
      <x:c r="M98" s="19"/>
      <x:c r="N98" s="64"/>
      <x:c r="O98" s="64"/>
      <x:c r="P98" s="64"/>
      <x:c r="Q98" s="64"/>
      <x:c r="R98" s="64"/>
      <x:c r="S98" s="64"/>
      <x:c r="T98" s="64"/>
      <x:c r="U98" s="64"/>
      <x:c r="V98" s="64"/>
      <x:c r="W98" s="64"/>
      <x:c r="X98" s="64"/>
      <x:c r="Y98" s="64"/>
      <x:c r="Z98" s="64"/>
      <x:c r="AA98" s="64"/>
      <x:c r="AB98" s="64"/>
    </x:row>
    <x:row r="99">
      <x:c r="A99" s="19"/>
      <x:c r="B99" s="19"/>
      <x:c r="C99" s="19"/>
      <x:c r="D99" s="19"/>
      <x:c r="E99" s="19"/>
      <x:c r="F99" s="19"/>
      <x:c r="G99" s="19"/>
      <x:c r="H99" s="19"/>
      <x:c r="I99" s="19"/>
      <x:c r="J99" s="19"/>
      <x:c r="K99" s="19"/>
      <x:c r="L99" s="19"/>
      <x:c r="M99" s="19"/>
      <x:c r="N99" s="64"/>
      <x:c r="O99" s="64"/>
      <x:c r="P99" s="64"/>
      <x:c r="Q99" s="64"/>
      <x:c r="R99" s="64"/>
      <x:c r="S99" s="64"/>
      <x:c r="T99" s="64"/>
      <x:c r="U99" s="64"/>
      <x:c r="V99" s="64"/>
      <x:c r="W99" s="64"/>
      <x:c r="X99" s="64"/>
      <x:c r="Y99" s="64"/>
      <x:c r="Z99" s="64"/>
      <x:c r="AA99" s="64"/>
      <x:c r="AB99" s="64"/>
    </x:row>
    <x:row r="100">
      <x:c r="A100" s="19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19"/>
      <x:c r="L100" s="19"/>
      <x:c r="M100" s="19"/>
      <x:c r="N100" s="64"/>
      <x:c r="O100" s="64"/>
      <x:c r="P100" s="64"/>
      <x:c r="Q100" s="64"/>
      <x:c r="R100" s="64"/>
      <x:c r="S100" s="64"/>
      <x:c r="T100" s="64"/>
      <x:c r="U100" s="64"/>
      <x:c r="V100" s="64"/>
      <x:c r="W100" s="64"/>
      <x:c r="X100" s="64"/>
      <x:c r="Y100" s="64"/>
      <x:c r="Z100" s="64"/>
      <x:c r="AA100" s="64"/>
      <x:c r="AB100" s="64"/>
    </x:row>
    <x:row r="101">
      <x:c r="A101" s="19"/>
      <x:c r="B101" s="19"/>
      <x:c r="C101" s="19"/>
      <x:c r="D101" s="19"/>
      <x:c r="E101" s="19"/>
      <x:c r="F101" s="19"/>
      <x:c r="G101" s="19"/>
      <x:c r="H101" s="19"/>
      <x:c r="I101" s="19"/>
      <x:c r="J101" s="19"/>
      <x:c r="K101" s="19"/>
      <x:c r="L101" s="19"/>
      <x:c r="M101" s="19"/>
      <x:c r="N101" s="64"/>
      <x:c r="O101" s="64"/>
      <x:c r="P101" s="64"/>
      <x:c r="Q101" s="64"/>
      <x:c r="R101" s="64"/>
      <x:c r="S101" s="64"/>
      <x:c r="T101" s="64"/>
      <x:c r="U101" s="64"/>
      <x:c r="V101" s="64"/>
      <x:c r="W101" s="64"/>
      <x:c r="X101" s="64"/>
      <x:c r="Y101" s="64"/>
      <x:c r="Z101" s="64"/>
      <x:c r="AA101" s="64"/>
      <x:c r="AB101" s="64"/>
    </x:row>
    <x:row r="102">
      <x:c r="A102" s="19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19"/>
      <x:c r="L102" s="19"/>
      <x:c r="M102" s="19"/>
      <x:c r="N102" s="64"/>
      <x:c r="O102" s="64"/>
      <x:c r="P102" s="64"/>
      <x:c r="Q102" s="64"/>
      <x:c r="R102" s="64"/>
      <x:c r="S102" s="64"/>
      <x:c r="T102" s="64"/>
      <x:c r="U102" s="64"/>
      <x:c r="V102" s="64"/>
      <x:c r="W102" s="64"/>
      <x:c r="X102" s="64"/>
      <x:c r="Y102" s="64"/>
      <x:c r="Z102" s="64"/>
      <x:c r="AA102" s="64"/>
      <x:c r="AB102" s="64"/>
    </x:row>
    <x:row r="103">
      <x:c r="A103" s="19"/>
      <x:c r="B103" s="19"/>
      <x:c r="C103" s="19"/>
      <x:c r="D103" s="19"/>
      <x:c r="E103" s="19"/>
      <x:c r="F103" s="19"/>
      <x:c r="G103" s="19"/>
      <x:c r="H103" s="19"/>
      <x:c r="I103" s="19"/>
      <x:c r="J103" s="19"/>
      <x:c r="K103" s="19"/>
      <x:c r="L103" s="19"/>
      <x:c r="M103" s="19"/>
      <x:c r="N103" s="64"/>
      <x:c r="O103" s="64"/>
      <x:c r="P103" s="64"/>
      <x:c r="Q103" s="64"/>
      <x:c r="R103" s="64"/>
      <x:c r="S103" s="64"/>
      <x:c r="T103" s="64"/>
      <x:c r="U103" s="64"/>
      <x:c r="V103" s="64"/>
      <x:c r="W103" s="64"/>
      <x:c r="X103" s="64"/>
      <x:c r="Y103" s="64"/>
      <x:c r="Z103" s="64"/>
      <x:c r="AA103" s="64"/>
      <x:c r="AB103" s="64"/>
    </x:row>
    <x:row r="104">
      <x:c r="A104" s="19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19"/>
      <x:c r="L104" s="19"/>
      <x:c r="M104" s="19"/>
      <x:c r="N104" s="64"/>
      <x:c r="O104" s="64"/>
      <x:c r="P104" s="64"/>
      <x:c r="Q104" s="64"/>
      <x:c r="R104" s="64"/>
      <x:c r="S104" s="64"/>
      <x:c r="T104" s="64"/>
      <x:c r="U104" s="64"/>
      <x:c r="V104" s="64"/>
      <x:c r="W104" s="64"/>
      <x:c r="X104" s="64"/>
      <x:c r="Y104" s="64"/>
      <x:c r="Z104" s="64"/>
      <x:c r="AA104" s="64"/>
      <x:c r="AB104" s="64"/>
    </x:row>
    <x:row r="105">
      <x:c r="A105" s="19"/>
      <x:c r="B105" s="19"/>
      <x:c r="C105" s="19"/>
      <x:c r="D105" s="19"/>
      <x:c r="E105" s="19"/>
      <x:c r="F105" s="19"/>
      <x:c r="G105" s="19"/>
      <x:c r="H105" s="19"/>
      <x:c r="I105" s="19"/>
      <x:c r="J105" s="19"/>
      <x:c r="K105" s="19"/>
      <x:c r="L105" s="19"/>
      <x:c r="M105" s="19"/>
      <x:c r="N105" s="64"/>
      <x:c r="O105" s="64"/>
      <x:c r="P105" s="64"/>
      <x:c r="Q105" s="64"/>
      <x:c r="R105" s="64"/>
      <x:c r="S105" s="64"/>
      <x:c r="T105" s="64"/>
      <x:c r="U105" s="64"/>
      <x:c r="V105" s="64"/>
      <x:c r="W105" s="64"/>
      <x:c r="X105" s="64"/>
      <x:c r="Y105" s="64"/>
      <x:c r="Z105" s="64"/>
      <x:c r="AA105" s="64"/>
      <x:c r="AB105" s="64"/>
    </x:row>
    <x:row r="106">
      <x:c r="A106" s="19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19"/>
      <x:c r="L106" s="19"/>
      <x:c r="M106" s="19"/>
      <x:c r="N106" s="64"/>
      <x:c r="O106" s="64"/>
      <x:c r="P106" s="64"/>
      <x:c r="Q106" s="64"/>
      <x:c r="R106" s="64"/>
      <x:c r="S106" s="64"/>
      <x:c r="T106" s="64"/>
      <x:c r="U106" s="64"/>
      <x:c r="V106" s="64"/>
      <x:c r="W106" s="64"/>
      <x:c r="X106" s="64"/>
      <x:c r="Y106" s="64"/>
      <x:c r="Z106" s="64"/>
      <x:c r="AA106" s="64"/>
      <x:c r="AB106" s="64"/>
    </x:row>
    <x:row r="107">
      <x:c r="A107" s="19"/>
      <x:c r="B107" s="19"/>
      <x:c r="C107" s="19"/>
      <x:c r="D107" s="19"/>
      <x:c r="E107" s="19"/>
      <x:c r="F107" s="19"/>
      <x:c r="G107" s="19"/>
      <x:c r="H107" s="19"/>
      <x:c r="I107" s="19"/>
      <x:c r="J107" s="19"/>
      <x:c r="K107" s="19"/>
      <x:c r="L107" s="19"/>
      <x:c r="M107" s="19"/>
      <x:c r="N107" s="64"/>
      <x:c r="O107" s="64"/>
      <x:c r="P107" s="64"/>
      <x:c r="Q107" s="64"/>
      <x:c r="R107" s="64"/>
      <x:c r="S107" s="64"/>
      <x:c r="T107" s="64"/>
      <x:c r="U107" s="64"/>
      <x:c r="V107" s="64"/>
      <x:c r="W107" s="64"/>
      <x:c r="X107" s="64"/>
      <x:c r="Y107" s="64"/>
      <x:c r="Z107" s="64"/>
      <x:c r="AA107" s="64"/>
      <x:c r="AB107" s="64"/>
    </x:row>
    <x:row r="108">
      <x:c r="A108" s="19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19"/>
      <x:c r="L108" s="19"/>
      <x:c r="M108" s="19"/>
      <x:c r="N108" s="64"/>
      <x:c r="O108" s="64"/>
      <x:c r="P108" s="64"/>
      <x:c r="Q108" s="64"/>
      <x:c r="R108" s="64"/>
      <x:c r="S108" s="64"/>
      <x:c r="T108" s="64"/>
      <x:c r="U108" s="64"/>
      <x:c r="V108" s="64"/>
      <x:c r="W108" s="64"/>
      <x:c r="X108" s="64"/>
      <x:c r="Y108" s="64"/>
      <x:c r="Z108" s="64"/>
      <x:c r="AA108" s="64"/>
      <x:c r="AB108" s="64"/>
    </x:row>
    <x:row r="109">
      <x:c r="A109" s="19"/>
      <x:c r="B109" s="19"/>
      <x:c r="C109" s="19"/>
      <x:c r="D109" s="19"/>
      <x:c r="E109" s="19"/>
      <x:c r="F109" s="19"/>
      <x:c r="G109" s="19"/>
      <x:c r="H109" s="19"/>
      <x:c r="I109" s="19"/>
      <x:c r="J109" s="19"/>
      <x:c r="K109" s="19"/>
      <x:c r="L109" s="19"/>
      <x:c r="M109" s="19"/>
      <x:c r="N109" s="64"/>
      <x:c r="O109" s="64"/>
      <x:c r="P109" s="64"/>
      <x:c r="Q109" s="64"/>
      <x:c r="R109" s="64"/>
      <x:c r="S109" s="64"/>
      <x:c r="T109" s="64"/>
      <x:c r="U109" s="64"/>
      <x:c r="V109" s="64"/>
      <x:c r="W109" s="64"/>
      <x:c r="X109" s="64"/>
      <x:c r="Y109" s="64"/>
      <x:c r="Z109" s="64"/>
      <x:c r="AA109" s="64"/>
      <x:c r="AB109" s="64"/>
    </x:row>
    <x:row r="110">
      <x:c r="A110" s="19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19"/>
      <x:c r="L110" s="19"/>
      <x:c r="M110" s="19"/>
      <x:c r="N110" s="64"/>
      <x:c r="O110" s="64"/>
      <x:c r="P110" s="64"/>
      <x:c r="Q110" s="64"/>
      <x:c r="R110" s="64"/>
      <x:c r="S110" s="64"/>
      <x:c r="T110" s="64"/>
      <x:c r="U110" s="64"/>
      <x:c r="V110" s="64"/>
      <x:c r="W110" s="64"/>
      <x:c r="X110" s="64"/>
      <x:c r="Y110" s="64"/>
      <x:c r="Z110" s="64"/>
      <x:c r="AA110" s="64"/>
      <x:c r="AB110" s="64"/>
    </x:row>
    <x:row r="111">
      <x:c r="A111" s="19"/>
      <x:c r="B111" s="19"/>
      <x:c r="C111" s="19"/>
      <x:c r="D111" s="19"/>
      <x:c r="E111" s="19"/>
      <x:c r="F111" s="19"/>
      <x:c r="G111" s="19"/>
      <x:c r="H111" s="19"/>
      <x:c r="I111" s="19"/>
      <x:c r="J111" s="19"/>
      <x:c r="K111" s="19"/>
      <x:c r="L111" s="19"/>
      <x:c r="M111" s="19"/>
      <x:c r="N111" s="64"/>
      <x:c r="O111" s="64"/>
      <x:c r="P111" s="64"/>
      <x:c r="Q111" s="64"/>
      <x:c r="R111" s="64"/>
      <x:c r="S111" s="64"/>
      <x:c r="T111" s="64"/>
      <x:c r="U111" s="64"/>
      <x:c r="V111" s="64"/>
      <x:c r="W111" s="64"/>
      <x:c r="X111" s="64"/>
      <x:c r="Y111" s="64"/>
      <x:c r="Z111" s="64"/>
      <x:c r="AA111" s="64"/>
      <x:c r="AB111" s="64"/>
    </x:row>
    <x:row r="112">
      <x:c r="A112" s="19"/>
      <x:c r="B112" s="19"/>
      <x:c r="C112" s="19"/>
      <x:c r="D112" s="19"/>
      <x:c r="E112" s="19"/>
      <x:c r="F112" s="19"/>
      <x:c r="G112" s="19"/>
      <x:c r="H112" s="19"/>
      <x:c r="I112" s="19"/>
      <x:c r="J112" s="19"/>
      <x:c r="K112" s="19"/>
      <x:c r="L112" s="19"/>
      <x:c r="M112" s="19"/>
      <x:c r="N112" s="64"/>
      <x:c r="O112" s="64"/>
      <x:c r="P112" s="64"/>
      <x:c r="Q112" s="64"/>
      <x:c r="R112" s="64"/>
      <x:c r="S112" s="64"/>
      <x:c r="T112" s="64"/>
      <x:c r="U112" s="64"/>
      <x:c r="V112" s="64"/>
      <x:c r="W112" s="64"/>
      <x:c r="X112" s="64"/>
      <x:c r="Y112" s="64"/>
      <x:c r="Z112" s="64"/>
      <x:c r="AA112" s="64"/>
      <x:c r="AB112" s="64"/>
    </x:row>
    <x:row r="113">
      <x:c r="A113" s="19"/>
      <x:c r="B113" s="19"/>
      <x:c r="C113" s="19"/>
      <x:c r="D113" s="19"/>
      <x:c r="E113" s="19"/>
      <x:c r="F113" s="19"/>
      <x:c r="G113" s="19"/>
      <x:c r="H113" s="19"/>
      <x:c r="I113" s="19"/>
      <x:c r="J113" s="19"/>
      <x:c r="K113" s="19"/>
      <x:c r="L113" s="19"/>
      <x:c r="M113" s="19"/>
      <x:c r="N113" s="64"/>
      <x:c r="O113" s="64"/>
      <x:c r="P113" s="64"/>
      <x:c r="Q113" s="64"/>
      <x:c r="R113" s="64"/>
      <x:c r="S113" s="64"/>
      <x:c r="T113" s="64"/>
      <x:c r="U113" s="64"/>
      <x:c r="V113" s="64"/>
      <x:c r="W113" s="64"/>
      <x:c r="X113" s="64"/>
      <x:c r="Y113" s="64"/>
      <x:c r="Z113" s="64"/>
      <x:c r="AA113" s="64"/>
      <x:c r="AB113" s="64"/>
    </x:row>
    <x:row r="114">
      <x:c r="A114" s="19"/>
      <x:c r="B114" s="19"/>
      <x:c r="C114" s="19"/>
      <x:c r="D114" s="19"/>
      <x:c r="E114" s="19"/>
      <x:c r="F114" s="19"/>
      <x:c r="G114" s="19"/>
      <x:c r="H114" s="19"/>
      <x:c r="I114" s="19"/>
      <x:c r="J114" s="19"/>
      <x:c r="K114" s="19"/>
      <x:c r="L114" s="19"/>
      <x:c r="M114" s="19"/>
      <x:c r="N114" s="64"/>
      <x:c r="O114" s="64"/>
      <x:c r="P114" s="64"/>
      <x:c r="Q114" s="64"/>
      <x:c r="R114" s="64"/>
      <x:c r="S114" s="64"/>
      <x:c r="T114" s="64"/>
      <x:c r="U114" s="64"/>
      <x:c r="V114" s="64"/>
      <x:c r="W114" s="64"/>
      <x:c r="X114" s="64"/>
      <x:c r="Y114" s="64"/>
      <x:c r="Z114" s="64"/>
      <x:c r="AA114" s="64"/>
      <x:c r="AB114" s="64"/>
    </x:row>
    <x:row r="115">
      <x:c r="A115" s="19"/>
      <x:c r="B115" s="19"/>
      <x:c r="C115" s="19"/>
      <x:c r="D115" s="19"/>
      <x:c r="E115" s="19"/>
      <x:c r="F115" s="19"/>
      <x:c r="G115" s="19"/>
      <x:c r="H115" s="19"/>
      <x:c r="I115" s="19"/>
      <x:c r="J115" s="19"/>
      <x:c r="K115" s="19"/>
      <x:c r="L115" s="19"/>
      <x:c r="M115" s="19"/>
      <x:c r="N115" s="64"/>
      <x:c r="O115" s="64"/>
      <x:c r="P115" s="64"/>
      <x:c r="Q115" s="64"/>
      <x:c r="R115" s="64"/>
      <x:c r="S115" s="64"/>
      <x:c r="T115" s="64"/>
      <x:c r="U115" s="64"/>
      <x:c r="V115" s="64"/>
      <x:c r="W115" s="64"/>
      <x:c r="X115" s="64"/>
      <x:c r="Y115" s="64"/>
      <x:c r="Z115" s="64"/>
      <x:c r="AA115" s="64"/>
      <x:c r="AB115" s="64"/>
    </x:row>
    <x:row r="116">
      <x:c r="A116" s="19"/>
      <x:c r="B116" s="19"/>
      <x:c r="C116" s="19"/>
      <x:c r="D116" s="19"/>
      <x:c r="E116" s="19"/>
      <x:c r="F116" s="19"/>
      <x:c r="G116" s="19"/>
      <x:c r="H116" s="19"/>
      <x:c r="I116" s="19"/>
      <x:c r="J116" s="19"/>
      <x:c r="K116" s="19"/>
      <x:c r="L116" s="19"/>
      <x:c r="M116" s="19"/>
      <x:c r="N116" s="64"/>
      <x:c r="O116" s="64"/>
      <x:c r="P116" s="64"/>
      <x:c r="Q116" s="64"/>
      <x:c r="R116" s="64"/>
      <x:c r="S116" s="64"/>
      <x:c r="T116" s="64"/>
      <x:c r="U116" s="64"/>
      <x:c r="V116" s="64"/>
      <x:c r="W116" s="64"/>
      <x:c r="X116" s="64"/>
      <x:c r="Y116" s="64"/>
      <x:c r="Z116" s="64"/>
      <x:c r="AA116" s="64"/>
      <x:c r="AB116" s="64"/>
    </x:row>
    <x:row r="117">
      <x:c r="A117" s="19"/>
      <x:c r="B117" s="19"/>
      <x:c r="C117" s="19"/>
      <x:c r="D117" s="19"/>
      <x:c r="E117" s="19"/>
      <x:c r="F117" s="19"/>
      <x:c r="G117" s="19"/>
      <x:c r="H117" s="19"/>
      <x:c r="I117" s="19"/>
      <x:c r="J117" s="19"/>
      <x:c r="K117" s="19"/>
      <x:c r="L117" s="19"/>
      <x:c r="M117" s="19"/>
      <x:c r="N117" s="64"/>
      <x:c r="O117" s="64"/>
      <x:c r="P117" s="64"/>
      <x:c r="Q117" s="64"/>
      <x:c r="R117" s="64"/>
      <x:c r="S117" s="64"/>
      <x:c r="T117" s="64"/>
      <x:c r="U117" s="64"/>
      <x:c r="V117" s="64"/>
      <x:c r="W117" s="64"/>
      <x:c r="X117" s="64"/>
      <x:c r="Y117" s="64"/>
      <x:c r="Z117" s="64"/>
      <x:c r="AA117" s="64"/>
      <x:c r="AB117" s="64"/>
    </x:row>
    <x:row r="118">
      <x:c r="A118" s="19"/>
      <x:c r="B118" s="19"/>
      <x:c r="C118" s="19"/>
      <x:c r="D118" s="19"/>
      <x:c r="E118" s="19"/>
      <x:c r="F118" s="19"/>
      <x:c r="G118" s="19"/>
      <x:c r="H118" s="19"/>
      <x:c r="I118" s="19"/>
      <x:c r="J118" s="19"/>
      <x:c r="K118" s="19"/>
      <x:c r="L118" s="19"/>
      <x:c r="M118" s="19"/>
      <x:c r="N118" s="64"/>
      <x:c r="O118" s="64"/>
      <x:c r="P118" s="64"/>
      <x:c r="Q118" s="64"/>
      <x:c r="R118" s="64"/>
      <x:c r="S118" s="64"/>
      <x:c r="T118" s="64"/>
      <x:c r="U118" s="64"/>
      <x:c r="V118" s="64"/>
      <x:c r="W118" s="64"/>
      <x:c r="X118" s="64"/>
      <x:c r="Y118" s="64"/>
      <x:c r="Z118" s="64"/>
      <x:c r="AA118" s="64"/>
      <x:c r="AB118" s="64"/>
    </x:row>
    <x:row r="119">
      <x:c r="A119" s="19"/>
      <x:c r="B119" s="19"/>
      <x:c r="C119" s="19"/>
      <x:c r="D119" s="19"/>
      <x:c r="E119" s="19"/>
      <x:c r="F119" s="19"/>
      <x:c r="G119" s="19"/>
      <x:c r="H119" s="19"/>
      <x:c r="I119" s="19"/>
      <x:c r="J119" s="19"/>
      <x:c r="K119" s="19"/>
      <x:c r="L119" s="19"/>
      <x:c r="M119" s="19"/>
      <x:c r="N119" s="64"/>
      <x:c r="O119" s="64"/>
      <x:c r="P119" s="64"/>
      <x:c r="Q119" s="64"/>
      <x:c r="R119" s="64"/>
      <x:c r="S119" s="64"/>
      <x:c r="T119" s="64"/>
      <x:c r="U119" s="64"/>
      <x:c r="V119" s="64"/>
      <x:c r="W119" s="64"/>
      <x:c r="X119" s="64"/>
      <x:c r="Y119" s="64"/>
      <x:c r="Z119" s="64"/>
      <x:c r="AA119" s="64"/>
      <x:c r="AB119" s="64"/>
    </x:row>
    <x:row r="120">
      <x:c r="A120" s="19"/>
      <x:c r="B120" s="19"/>
      <x:c r="C120" s="19"/>
      <x:c r="D120" s="19"/>
      <x:c r="E120" s="19"/>
      <x:c r="F120" s="19"/>
      <x:c r="G120" s="19"/>
      <x:c r="H120" s="19"/>
      <x:c r="I120" s="19"/>
      <x:c r="J120" s="19"/>
      <x:c r="K120" s="19"/>
      <x:c r="L120" s="19"/>
      <x:c r="M120" s="19"/>
      <x:c r="N120" s="64"/>
      <x:c r="O120" s="64"/>
      <x:c r="P120" s="64"/>
      <x:c r="Q120" s="64"/>
      <x:c r="R120" s="64"/>
      <x:c r="S120" s="64"/>
      <x:c r="T120" s="64"/>
      <x:c r="U120" s="64"/>
      <x:c r="V120" s="64"/>
      <x:c r="W120" s="64"/>
      <x:c r="X120" s="64"/>
      <x:c r="Y120" s="64"/>
      <x:c r="Z120" s="64"/>
      <x:c r="AA120" s="64"/>
      <x:c r="AB120" s="64"/>
    </x:row>
    <x:row r="121">
      <x:c r="A121" s="19"/>
      <x:c r="B121" s="19"/>
      <x:c r="C121" s="19"/>
      <x:c r="D121" s="19"/>
      <x:c r="E121" s="19"/>
      <x:c r="F121" s="19"/>
      <x:c r="G121" s="19"/>
      <x:c r="H121" s="19"/>
      <x:c r="I121" s="19"/>
      <x:c r="J121" s="19"/>
      <x:c r="K121" s="19"/>
      <x:c r="L121" s="19"/>
      <x:c r="M121" s="19"/>
      <x:c r="N121" s="64"/>
      <x:c r="O121" s="64"/>
      <x:c r="P121" s="64"/>
      <x:c r="Q121" s="64"/>
      <x:c r="R121" s="64"/>
      <x:c r="S121" s="64"/>
      <x:c r="T121" s="64"/>
      <x:c r="U121" s="64"/>
      <x:c r="V121" s="64"/>
      <x:c r="W121" s="64"/>
      <x:c r="X121" s="64"/>
      <x:c r="Y121" s="64"/>
      <x:c r="Z121" s="64"/>
      <x:c r="AA121" s="64"/>
      <x:c r="AB121" s="64"/>
    </x:row>
    <x:row r="122">
      <x:c r="A122" s="19"/>
      <x:c r="B122" s="19"/>
      <x:c r="C122" s="19"/>
      <x:c r="D122" s="19"/>
      <x:c r="E122" s="19"/>
      <x:c r="F122" s="19"/>
      <x:c r="G122" s="19"/>
      <x:c r="H122" s="19"/>
      <x:c r="I122" s="19"/>
      <x:c r="J122" s="19"/>
      <x:c r="K122" s="19"/>
      <x:c r="L122" s="19"/>
      <x:c r="M122" s="19"/>
      <x:c r="N122" s="64"/>
      <x:c r="O122" s="64"/>
      <x:c r="P122" s="64"/>
      <x:c r="Q122" s="64"/>
      <x:c r="R122" s="64"/>
      <x:c r="S122" s="64"/>
      <x:c r="T122" s="64"/>
      <x:c r="U122" s="64"/>
      <x:c r="V122" s="64"/>
      <x:c r="W122" s="64"/>
      <x:c r="X122" s="64"/>
      <x:c r="Y122" s="64"/>
      <x:c r="Z122" s="64"/>
      <x:c r="AA122" s="64"/>
      <x:c r="AB122" s="64"/>
    </x:row>
    <x:row r="123">
      <x:c r="A123" s="19"/>
      <x:c r="B123" s="19"/>
      <x:c r="C123" s="19"/>
      <x:c r="D123" s="19"/>
      <x:c r="E123" s="19"/>
      <x:c r="F123" s="19"/>
      <x:c r="G123" s="19"/>
      <x:c r="H123" s="19"/>
      <x:c r="I123" s="19"/>
      <x:c r="J123" s="19"/>
      <x:c r="K123" s="19"/>
      <x:c r="L123" s="19"/>
      <x:c r="M123" s="19"/>
      <x:c r="N123" s="64"/>
      <x:c r="O123" s="64"/>
      <x:c r="P123" s="64"/>
      <x:c r="Q123" s="64"/>
      <x:c r="R123" s="64"/>
      <x:c r="S123" s="64"/>
      <x:c r="T123" s="64"/>
      <x:c r="U123" s="64"/>
      <x:c r="V123" s="64"/>
      <x:c r="W123" s="64"/>
      <x:c r="X123" s="64"/>
      <x:c r="Y123" s="64"/>
      <x:c r="Z123" s="64"/>
      <x:c r="AA123" s="64"/>
      <x:c r="AB123" s="64"/>
    </x:row>
    <x:row r="124">
      <x:c r="A124" s="19"/>
      <x:c r="B124" s="19"/>
      <x:c r="C124" s="19"/>
      <x:c r="D124" s="19"/>
      <x:c r="E124" s="19"/>
      <x:c r="F124" s="19"/>
      <x:c r="G124" s="19"/>
      <x:c r="H124" s="19"/>
      <x:c r="I124" s="19"/>
      <x:c r="J124" s="19"/>
      <x:c r="K124" s="19"/>
      <x:c r="L124" s="19"/>
      <x:c r="M124" s="19"/>
      <x:c r="N124" s="64"/>
      <x:c r="O124" s="64"/>
      <x:c r="P124" s="64"/>
      <x:c r="Q124" s="64"/>
      <x:c r="R124" s="64"/>
      <x:c r="S124" s="64"/>
      <x:c r="T124" s="64"/>
      <x:c r="U124" s="64"/>
      <x:c r="V124" s="64"/>
      <x:c r="W124" s="64"/>
      <x:c r="X124" s="64"/>
      <x:c r="Y124" s="64"/>
      <x:c r="Z124" s="64"/>
      <x:c r="AA124" s="64"/>
      <x:c r="AB124" s="64"/>
    </x:row>
    <x:row r="125">
      <x:c r="A125" s="19"/>
      <x:c r="B125" s="19"/>
      <x:c r="C125" s="19"/>
      <x:c r="D125" s="19"/>
      <x:c r="E125" s="19"/>
      <x:c r="F125" s="19"/>
      <x:c r="G125" s="19"/>
      <x:c r="H125" s="19"/>
      <x:c r="I125" s="19"/>
      <x:c r="J125" s="19"/>
      <x:c r="K125" s="19"/>
      <x:c r="L125" s="19"/>
      <x:c r="M125" s="19"/>
      <x:c r="N125" s="64"/>
      <x:c r="O125" s="64"/>
      <x:c r="P125" s="64"/>
      <x:c r="Q125" s="64"/>
      <x:c r="R125" s="64"/>
      <x:c r="S125" s="64"/>
      <x:c r="T125" s="64"/>
      <x:c r="U125" s="64"/>
      <x:c r="V125" s="64"/>
      <x:c r="W125" s="64"/>
      <x:c r="X125" s="64"/>
      <x:c r="Y125" s="64"/>
      <x:c r="Z125" s="64"/>
      <x:c r="AA125" s="64"/>
      <x:c r="AB125" s="64"/>
    </x:row>
    <x:row r="126">
      <x:c r="A126" s="19"/>
      <x:c r="B126" s="19"/>
      <x:c r="C126" s="19"/>
      <x:c r="D126" s="19"/>
      <x:c r="E126" s="19"/>
      <x:c r="F126" s="19"/>
      <x:c r="G126" s="19"/>
      <x:c r="H126" s="19"/>
      <x:c r="I126" s="19"/>
      <x:c r="J126" s="19"/>
      <x:c r="K126" s="19"/>
      <x:c r="L126" s="19"/>
      <x:c r="M126" s="19"/>
      <x:c r="N126" s="64"/>
      <x:c r="O126" s="64"/>
      <x:c r="P126" s="64"/>
      <x:c r="Q126" s="64"/>
      <x:c r="R126" s="64"/>
      <x:c r="S126" s="64"/>
      <x:c r="T126" s="64"/>
      <x:c r="U126" s="64"/>
      <x:c r="V126" s="64"/>
      <x:c r="W126" s="64"/>
      <x:c r="X126" s="64"/>
      <x:c r="Y126" s="64"/>
      <x:c r="Z126" s="64"/>
      <x:c r="AA126" s="64"/>
      <x:c r="AB126" s="64"/>
    </x:row>
    <x:row r="127">
      <x:c r="A127" s="19"/>
      <x:c r="B127" s="19"/>
      <x:c r="C127" s="19"/>
      <x:c r="D127" s="19"/>
      <x:c r="E127" s="19"/>
      <x:c r="F127" s="19"/>
      <x:c r="G127" s="19"/>
      <x:c r="H127" s="19"/>
      <x:c r="I127" s="19"/>
      <x:c r="J127" s="19"/>
      <x:c r="K127" s="19"/>
      <x:c r="L127" s="19"/>
      <x:c r="M127" s="19"/>
      <x:c r="N127" s="64"/>
      <x:c r="O127" s="64"/>
      <x:c r="P127" s="64"/>
      <x:c r="Q127" s="64"/>
      <x:c r="R127" s="64"/>
      <x:c r="S127" s="64"/>
      <x:c r="T127" s="64"/>
      <x:c r="U127" s="64"/>
      <x:c r="V127" s="64"/>
      <x:c r="W127" s="64"/>
      <x:c r="X127" s="64"/>
      <x:c r="Y127" s="64"/>
      <x:c r="Z127" s="64"/>
      <x:c r="AA127" s="64"/>
      <x:c r="AB127" s="64"/>
    </x:row>
    <x:row r="128">
      <x:c r="A128" s="19"/>
      <x:c r="B128" s="19"/>
      <x:c r="C128" s="19"/>
      <x:c r="D128" s="19"/>
      <x:c r="E128" s="19"/>
      <x:c r="F128" s="19"/>
      <x:c r="G128" s="19"/>
      <x:c r="H128" s="19"/>
      <x:c r="I128" s="19"/>
      <x:c r="J128" s="19"/>
      <x:c r="K128" s="19"/>
      <x:c r="L128" s="19"/>
      <x:c r="M128" s="19"/>
      <x:c r="N128" s="64"/>
      <x:c r="O128" s="64"/>
      <x:c r="P128" s="64"/>
      <x:c r="Q128" s="64"/>
      <x:c r="R128" s="64"/>
      <x:c r="S128" s="64"/>
      <x:c r="T128" s="64"/>
      <x:c r="U128" s="64"/>
      <x:c r="V128" s="64"/>
      <x:c r="W128" s="64"/>
      <x:c r="X128" s="64"/>
      <x:c r="Y128" s="64"/>
      <x:c r="Z128" s="64"/>
      <x:c r="AA128" s="64"/>
      <x:c r="AB128" s="64"/>
    </x:row>
    <x:row r="129">
      <x:c r="A129" s="19"/>
      <x:c r="B129" s="19"/>
      <x:c r="C129" s="19"/>
      <x:c r="D129" s="19"/>
      <x:c r="E129" s="19"/>
      <x:c r="F129" s="19"/>
      <x:c r="G129" s="19"/>
      <x:c r="H129" s="19"/>
      <x:c r="I129" s="19"/>
      <x:c r="J129" s="19"/>
      <x:c r="K129" s="19"/>
      <x:c r="L129" s="19"/>
      <x:c r="M129" s="19"/>
      <x:c r="N129" s="64"/>
      <x:c r="O129" s="64"/>
      <x:c r="P129" s="64"/>
      <x:c r="Q129" s="64"/>
      <x:c r="R129" s="64"/>
      <x:c r="S129" s="64"/>
      <x:c r="T129" s="64"/>
      <x:c r="U129" s="64"/>
      <x:c r="V129" s="64"/>
      <x:c r="W129" s="64"/>
      <x:c r="X129" s="64"/>
      <x:c r="Y129" s="64"/>
      <x:c r="Z129" s="64"/>
      <x:c r="AA129" s="64"/>
      <x:c r="AB129" s="64"/>
    </x:row>
    <x:row r="130">
      <x:c r="A130" s="19"/>
      <x:c r="B130" s="19"/>
      <x:c r="C130" s="19"/>
      <x:c r="D130" s="19"/>
      <x:c r="E130" s="19"/>
      <x:c r="F130" s="19"/>
      <x:c r="G130" s="19"/>
      <x:c r="H130" s="19"/>
      <x:c r="I130" s="19"/>
      <x:c r="J130" s="19"/>
      <x:c r="K130" s="19"/>
      <x:c r="L130" s="19"/>
      <x:c r="M130" s="19"/>
      <x:c r="N130" s="64"/>
      <x:c r="O130" s="64"/>
      <x:c r="P130" s="64"/>
      <x:c r="Q130" s="64"/>
      <x:c r="R130" s="64"/>
      <x:c r="S130" s="64"/>
      <x:c r="T130" s="64"/>
      <x:c r="U130" s="64"/>
      <x:c r="V130" s="64"/>
      <x:c r="W130" s="64"/>
      <x:c r="X130" s="64"/>
      <x:c r="Y130" s="64"/>
      <x:c r="Z130" s="64"/>
      <x:c r="AA130" s="64"/>
      <x:c r="AB130" s="64"/>
    </x:row>
    <x:row r="131">
      <x:c r="A131" s="19"/>
      <x:c r="B131" s="19"/>
      <x:c r="C131" s="19"/>
      <x:c r="D131" s="19"/>
      <x:c r="E131" s="19"/>
      <x:c r="F131" s="19"/>
      <x:c r="G131" s="19"/>
      <x:c r="H131" s="19"/>
      <x:c r="I131" s="19"/>
      <x:c r="J131" s="19"/>
      <x:c r="K131" s="19"/>
      <x:c r="L131" s="19"/>
      <x:c r="M131" s="19"/>
      <x:c r="N131" s="64"/>
      <x:c r="O131" s="64"/>
      <x:c r="P131" s="64"/>
      <x:c r="Q131" s="64"/>
      <x:c r="R131" s="64"/>
      <x:c r="S131" s="64"/>
      <x:c r="T131" s="64"/>
      <x:c r="U131" s="64"/>
      <x:c r="V131" s="64"/>
      <x:c r="W131" s="64"/>
      <x:c r="X131" s="64"/>
      <x:c r="Y131" s="64"/>
      <x:c r="Z131" s="64"/>
      <x:c r="AA131" s="64"/>
      <x:c r="AB131" s="64"/>
    </x:row>
    <x:row r="132">
      <x:c r="A132" s="19"/>
      <x:c r="B132" s="19"/>
      <x:c r="C132" s="19"/>
      <x:c r="D132" s="19"/>
      <x:c r="E132" s="19"/>
      <x:c r="F132" s="19"/>
      <x:c r="G132" s="19"/>
      <x:c r="H132" s="19"/>
      <x:c r="I132" s="19"/>
      <x:c r="J132" s="19"/>
      <x:c r="K132" s="19"/>
      <x:c r="L132" s="19"/>
      <x:c r="M132" s="19"/>
      <x:c r="N132" s="64"/>
      <x:c r="O132" s="64"/>
      <x:c r="P132" s="64"/>
      <x:c r="Q132" s="64"/>
      <x:c r="R132" s="64"/>
      <x:c r="S132" s="64"/>
      <x:c r="T132" s="64"/>
      <x:c r="U132" s="64"/>
      <x:c r="V132" s="64"/>
      <x:c r="W132" s="64"/>
      <x:c r="X132" s="64"/>
      <x:c r="Y132" s="64"/>
      <x:c r="Z132" s="64"/>
      <x:c r="AA132" s="64"/>
      <x:c r="AB132" s="64"/>
    </x:row>
    <x:row r="133">
      <x:c r="A133" s="19"/>
      <x:c r="B133" s="19"/>
      <x:c r="C133" s="19"/>
      <x:c r="D133" s="19"/>
      <x:c r="E133" s="19"/>
      <x:c r="F133" s="19"/>
      <x:c r="G133" s="19"/>
      <x:c r="H133" s="19"/>
      <x:c r="I133" s="19"/>
      <x:c r="J133" s="19"/>
      <x:c r="K133" s="19"/>
      <x:c r="L133" s="19"/>
      <x:c r="M133" s="19"/>
      <x:c r="N133" s="64"/>
      <x:c r="O133" s="64"/>
      <x:c r="P133" s="64"/>
      <x:c r="Q133" s="64"/>
      <x:c r="R133" s="64"/>
      <x:c r="S133" s="64"/>
      <x:c r="T133" s="64"/>
      <x:c r="U133" s="64"/>
      <x:c r="V133" s="64"/>
      <x:c r="W133" s="64"/>
      <x:c r="X133" s="64"/>
      <x:c r="Y133" s="64"/>
      <x:c r="Z133" s="64"/>
      <x:c r="AA133" s="64"/>
      <x:c r="AB133" s="64"/>
    </x:row>
    <x:row r="134">
      <x:c r="A134" s="19"/>
      <x:c r="B134" s="19"/>
      <x:c r="C134" s="19"/>
      <x:c r="D134" s="19"/>
      <x:c r="E134" s="19"/>
      <x:c r="F134" s="19"/>
      <x:c r="G134" s="19"/>
      <x:c r="H134" s="19"/>
      <x:c r="I134" s="19"/>
      <x:c r="J134" s="19"/>
      <x:c r="K134" s="19"/>
      <x:c r="L134" s="19"/>
      <x:c r="M134" s="19"/>
      <x:c r="N134" s="64"/>
      <x:c r="O134" s="64"/>
      <x:c r="P134" s="64"/>
      <x:c r="Q134" s="64"/>
      <x:c r="R134" s="64"/>
      <x:c r="S134" s="64"/>
      <x:c r="T134" s="64"/>
      <x:c r="U134" s="64"/>
      <x:c r="V134" s="64"/>
      <x:c r="W134" s="64"/>
      <x:c r="X134" s="64"/>
      <x:c r="Y134" s="64"/>
      <x:c r="Z134" s="64"/>
      <x:c r="AA134" s="64"/>
      <x:c r="AB134" s="64"/>
    </x:row>
    <x:row r="135">
      <x:c r="A135" s="19"/>
      <x:c r="B135" s="19"/>
      <x:c r="C135" s="19"/>
      <x:c r="D135" s="19"/>
      <x:c r="E135" s="19"/>
      <x:c r="F135" s="19"/>
      <x:c r="G135" s="19"/>
      <x:c r="H135" s="19"/>
      <x:c r="I135" s="19"/>
      <x:c r="J135" s="19"/>
      <x:c r="K135" s="19"/>
      <x:c r="L135" s="19"/>
      <x:c r="M135" s="19"/>
      <x:c r="N135" s="64"/>
      <x:c r="O135" s="64"/>
      <x:c r="P135" s="64"/>
      <x:c r="Q135" s="64"/>
      <x:c r="R135" s="64"/>
      <x:c r="S135" s="64"/>
      <x:c r="T135" s="64"/>
      <x:c r="U135" s="64"/>
      <x:c r="V135" s="64"/>
      <x:c r="W135" s="64"/>
      <x:c r="X135" s="64"/>
      <x:c r="Y135" s="64"/>
      <x:c r="Z135" s="64"/>
      <x:c r="AA135" s="64"/>
      <x:c r="AB135" s="64"/>
    </x:row>
    <x:row r="136">
      <x:c r="A136" s="19"/>
      <x:c r="B136" s="19"/>
      <x:c r="C136" s="19"/>
      <x:c r="D136" s="19"/>
      <x:c r="E136" s="19"/>
      <x:c r="F136" s="19"/>
      <x:c r="G136" s="19"/>
      <x:c r="H136" s="19"/>
      <x:c r="I136" s="19"/>
      <x:c r="J136" s="19"/>
      <x:c r="K136" s="19"/>
      <x:c r="L136" s="19"/>
      <x:c r="M136" s="19"/>
      <x:c r="N136" s="64"/>
      <x:c r="O136" s="64"/>
      <x:c r="P136" s="64"/>
      <x:c r="Q136" s="64"/>
      <x:c r="R136" s="64"/>
      <x:c r="S136" s="64"/>
      <x:c r="T136" s="64"/>
      <x:c r="U136" s="64"/>
      <x:c r="V136" s="64"/>
      <x:c r="W136" s="64"/>
      <x:c r="X136" s="64"/>
      <x:c r="Y136" s="64"/>
      <x:c r="Z136" s="64"/>
      <x:c r="AA136" s="64"/>
      <x:c r="AB136" s="64"/>
    </x:row>
    <x:row r="137">
      <x:c r="A137" s="19"/>
      <x:c r="B137" s="19"/>
      <x:c r="C137" s="19"/>
      <x:c r="D137" s="19"/>
      <x:c r="E137" s="19"/>
      <x:c r="F137" s="19"/>
      <x:c r="G137" s="19"/>
      <x:c r="H137" s="19"/>
      <x:c r="I137" s="19"/>
      <x:c r="J137" s="19"/>
      <x:c r="K137" s="19"/>
      <x:c r="L137" s="19"/>
      <x:c r="M137" s="19"/>
      <x:c r="N137" s="64"/>
      <x:c r="O137" s="64"/>
      <x:c r="P137" s="64"/>
      <x:c r="Q137" s="64"/>
      <x:c r="R137" s="64"/>
      <x:c r="S137" s="64"/>
      <x:c r="T137" s="64"/>
      <x:c r="U137" s="64"/>
      <x:c r="V137" s="64"/>
      <x:c r="W137" s="64"/>
      <x:c r="X137" s="64"/>
      <x:c r="Y137" s="64"/>
      <x:c r="Z137" s="64"/>
      <x:c r="AA137" s="64"/>
      <x:c r="AB137" s="64"/>
    </x:row>
    <x:row r="138">
      <x:c r="A138" s="19"/>
      <x:c r="B138" s="19"/>
      <x:c r="C138" s="19"/>
      <x:c r="D138" s="19"/>
      <x:c r="E138" s="19"/>
      <x:c r="F138" s="19"/>
      <x:c r="G138" s="19"/>
      <x:c r="H138" s="19"/>
      <x:c r="I138" s="19"/>
      <x:c r="J138" s="19"/>
      <x:c r="K138" s="19"/>
      <x:c r="L138" s="19"/>
      <x:c r="M138" s="19"/>
      <x:c r="N138" s="64"/>
      <x:c r="O138" s="64"/>
      <x:c r="P138" s="64"/>
      <x:c r="Q138" s="64"/>
      <x:c r="R138" s="64"/>
      <x:c r="S138" s="64"/>
      <x:c r="T138" s="64"/>
      <x:c r="U138" s="64"/>
      <x:c r="V138" s="64"/>
      <x:c r="W138" s="64"/>
      <x:c r="X138" s="64"/>
      <x:c r="Y138" s="64"/>
      <x:c r="Z138" s="64"/>
      <x:c r="AA138" s="64"/>
      <x:c r="AB138" s="64"/>
    </x:row>
    <x:row r="139">
      <x:c r="A139" s="19"/>
      <x:c r="B139" s="19"/>
      <x:c r="C139" s="19"/>
      <x:c r="D139" s="19"/>
      <x:c r="E139" s="19"/>
      <x:c r="F139" s="19"/>
      <x:c r="G139" s="19"/>
      <x:c r="H139" s="19"/>
      <x:c r="I139" s="19"/>
      <x:c r="J139" s="19"/>
      <x:c r="K139" s="19"/>
      <x:c r="L139" s="19"/>
      <x:c r="M139" s="19"/>
      <x:c r="N139" s="64"/>
      <x:c r="O139" s="64"/>
      <x:c r="P139" s="64"/>
      <x:c r="Q139" s="64"/>
      <x:c r="R139" s="64"/>
      <x:c r="S139" s="64"/>
      <x:c r="T139" s="64"/>
      <x:c r="U139" s="64"/>
      <x:c r="V139" s="64"/>
      <x:c r="W139" s="64"/>
      <x:c r="X139" s="64"/>
      <x:c r="Y139" s="64"/>
      <x:c r="Z139" s="64"/>
      <x:c r="AA139" s="64"/>
      <x:c r="AB139" s="64"/>
    </x:row>
    <x:row r="140">
      <x:c r="A140" s="19"/>
      <x:c r="B140" s="19"/>
      <x:c r="C140" s="19"/>
      <x:c r="D140" s="19"/>
      <x:c r="E140" s="19"/>
      <x:c r="F140" s="19"/>
      <x:c r="G140" s="19"/>
      <x:c r="H140" s="19"/>
      <x:c r="I140" s="19"/>
      <x:c r="J140" s="19"/>
      <x:c r="K140" s="19"/>
      <x:c r="L140" s="19"/>
      <x:c r="M140" s="19"/>
      <x:c r="N140" s="64"/>
      <x:c r="O140" s="64"/>
      <x:c r="P140" s="64"/>
      <x:c r="Q140" s="64"/>
      <x:c r="R140" s="64"/>
      <x:c r="S140" s="64"/>
      <x:c r="T140" s="64"/>
      <x:c r="U140" s="64"/>
      <x:c r="V140" s="64"/>
      <x:c r="W140" s="64"/>
      <x:c r="X140" s="64"/>
      <x:c r="Y140" s="64"/>
      <x:c r="Z140" s="64"/>
      <x:c r="AA140" s="64"/>
      <x:c r="AB140" s="64"/>
    </x:row>
    <x:row r="141">
      <x:c r="A141" s="19"/>
      <x:c r="B141" s="19"/>
      <x:c r="C141" s="19"/>
      <x:c r="D141" s="19"/>
      <x:c r="E141" s="19"/>
      <x:c r="F141" s="19"/>
      <x:c r="G141" s="19"/>
      <x:c r="H141" s="19"/>
      <x:c r="I141" s="19"/>
      <x:c r="J141" s="19"/>
      <x:c r="K141" s="19"/>
      <x:c r="L141" s="19"/>
      <x:c r="M141" s="19"/>
      <x:c r="N141" s="64"/>
      <x:c r="O141" s="64"/>
      <x:c r="P141" s="64"/>
      <x:c r="Q141" s="64"/>
      <x:c r="R141" s="64"/>
      <x:c r="S141" s="64"/>
      <x:c r="T141" s="64"/>
      <x:c r="U141" s="64"/>
      <x:c r="V141" s="64"/>
      <x:c r="W141" s="64"/>
      <x:c r="X141" s="64"/>
      <x:c r="Y141" s="64"/>
      <x:c r="Z141" s="64"/>
      <x:c r="AA141" s="64"/>
      <x:c r="AB141" s="64"/>
    </x:row>
    <x:row r="142">
      <x:c r="A142" s="19"/>
      <x:c r="B142" s="19"/>
      <x:c r="C142" s="19"/>
      <x:c r="D142" s="19"/>
      <x:c r="E142" s="19"/>
      <x:c r="F142" s="19"/>
      <x:c r="G142" s="19"/>
      <x:c r="H142" s="19"/>
      <x:c r="I142" s="19"/>
      <x:c r="J142" s="19"/>
      <x:c r="K142" s="19"/>
      <x:c r="L142" s="19"/>
      <x:c r="M142" s="19"/>
      <x:c r="N142" s="64"/>
      <x:c r="O142" s="64"/>
      <x:c r="P142" s="64"/>
      <x:c r="Q142" s="64"/>
      <x:c r="R142" s="64"/>
      <x:c r="S142" s="64"/>
      <x:c r="T142" s="64"/>
      <x:c r="U142" s="64"/>
      <x:c r="V142" s="64"/>
      <x:c r="W142" s="64"/>
      <x:c r="X142" s="64"/>
      <x:c r="Y142" s="64"/>
      <x:c r="Z142" s="64"/>
      <x:c r="AA142" s="64"/>
      <x:c r="AB142" s="64"/>
    </x:row>
    <x:row r="143">
      <x:c r="A143" s="19"/>
      <x:c r="B143" s="19"/>
      <x:c r="C143" s="19"/>
      <x:c r="D143" s="19"/>
      <x:c r="E143" s="19"/>
      <x:c r="F143" s="19"/>
      <x:c r="G143" s="19"/>
      <x:c r="H143" s="19"/>
      <x:c r="I143" s="19"/>
      <x:c r="J143" s="19"/>
      <x:c r="K143" s="19"/>
      <x:c r="L143" s="19"/>
      <x:c r="M143" s="19"/>
      <x:c r="N143" s="64"/>
      <x:c r="O143" s="64"/>
      <x:c r="P143" s="64"/>
      <x:c r="Q143" s="64"/>
      <x:c r="R143" s="64"/>
      <x:c r="S143" s="64"/>
      <x:c r="T143" s="64"/>
      <x:c r="U143" s="64"/>
      <x:c r="V143" s="64"/>
      <x:c r="W143" s="64"/>
      <x:c r="X143" s="64"/>
      <x:c r="Y143" s="64"/>
      <x:c r="Z143" s="64"/>
      <x:c r="AA143" s="64"/>
      <x:c r="AB143" s="64"/>
    </x:row>
    <x:row r="144">
      <x:c r="A144" s="19"/>
      <x:c r="B144" s="19"/>
      <x:c r="C144" s="19"/>
      <x:c r="D144" s="19"/>
      <x:c r="E144" s="19"/>
      <x:c r="F144" s="19"/>
      <x:c r="G144" s="19"/>
      <x:c r="H144" s="19"/>
      <x:c r="I144" s="19"/>
      <x:c r="J144" s="19"/>
      <x:c r="K144" s="19"/>
      <x:c r="L144" s="19"/>
      <x:c r="M144" s="19"/>
      <x:c r="N144" s="64"/>
      <x:c r="O144" s="64"/>
      <x:c r="P144" s="64"/>
      <x:c r="Q144" s="64"/>
      <x:c r="R144" s="64"/>
      <x:c r="S144" s="64"/>
      <x:c r="T144" s="64"/>
      <x:c r="U144" s="64"/>
      <x:c r="V144" s="64"/>
      <x:c r="W144" s="64"/>
      <x:c r="X144" s="64"/>
      <x:c r="Y144" s="64"/>
      <x:c r="Z144" s="64"/>
      <x:c r="AA144" s="64"/>
      <x:c r="AB144" s="64"/>
    </x:row>
    <x:row r="145">
      <x:c r="A145" s="19"/>
      <x:c r="B145" s="19"/>
      <x:c r="C145" s="19"/>
      <x:c r="D145" s="19"/>
      <x:c r="E145" s="19"/>
      <x:c r="F145" s="19"/>
      <x:c r="G145" s="19"/>
      <x:c r="H145" s="19"/>
      <x:c r="I145" s="19"/>
      <x:c r="J145" s="19"/>
      <x:c r="K145" s="19"/>
      <x:c r="L145" s="19"/>
      <x:c r="M145" s="19"/>
      <x:c r="N145" s="64"/>
      <x:c r="O145" s="64"/>
      <x:c r="P145" s="64"/>
      <x:c r="Q145" s="64"/>
      <x:c r="R145" s="64"/>
      <x:c r="S145" s="64"/>
      <x:c r="T145" s="64"/>
      <x:c r="U145" s="64"/>
      <x:c r="V145" s="64"/>
      <x:c r="W145" s="64"/>
      <x:c r="X145" s="64"/>
      <x:c r="Y145" s="64"/>
      <x:c r="Z145" s="64"/>
      <x:c r="AA145" s="64"/>
      <x:c r="AB145" s="64"/>
    </x:row>
    <x:row r="146">
      <x:c r="A146" s="19"/>
      <x:c r="B146" s="19"/>
      <x:c r="C146" s="19"/>
      <x:c r="D146" s="19"/>
      <x:c r="E146" s="19"/>
      <x:c r="F146" s="19"/>
      <x:c r="G146" s="19"/>
      <x:c r="H146" s="19"/>
      <x:c r="I146" s="19"/>
      <x:c r="J146" s="19"/>
      <x:c r="K146" s="19"/>
      <x:c r="L146" s="19"/>
      <x:c r="M146" s="19"/>
      <x:c r="N146" s="64"/>
      <x:c r="O146" s="64"/>
      <x:c r="P146" s="64"/>
      <x:c r="Q146" s="64"/>
      <x:c r="R146" s="64"/>
      <x:c r="S146" s="64"/>
      <x:c r="T146" s="64"/>
      <x:c r="U146" s="64"/>
      <x:c r="V146" s="64"/>
      <x:c r="W146" s="64"/>
      <x:c r="X146" s="64"/>
      <x:c r="Y146" s="64"/>
      <x:c r="Z146" s="64"/>
      <x:c r="AA146" s="64"/>
      <x:c r="AB146" s="64"/>
    </x:row>
    <x:row r="147">
      <x:c r="A147" s="19"/>
      <x:c r="B147" s="19"/>
      <x:c r="C147" s="19"/>
      <x:c r="D147" s="19"/>
      <x:c r="E147" s="19"/>
      <x:c r="F147" s="19"/>
      <x:c r="G147" s="19"/>
      <x:c r="H147" s="19"/>
      <x:c r="I147" s="19"/>
      <x:c r="J147" s="19"/>
      <x:c r="K147" s="19"/>
      <x:c r="L147" s="19"/>
      <x:c r="M147" s="19"/>
      <x:c r="N147" s="64"/>
      <x:c r="O147" s="64"/>
      <x:c r="P147" s="64"/>
      <x:c r="Q147" s="64"/>
      <x:c r="R147" s="64"/>
      <x:c r="S147" s="64"/>
      <x:c r="T147" s="64"/>
      <x:c r="U147" s="64"/>
      <x:c r="V147" s="64"/>
      <x:c r="W147" s="64"/>
      <x:c r="X147" s="64"/>
      <x:c r="Y147" s="64"/>
      <x:c r="Z147" s="64"/>
      <x:c r="AA147" s="64"/>
      <x:c r="AB147" s="64"/>
    </x:row>
    <x:row r="148">
      <x:c r="A148" s="19"/>
      <x:c r="B148" s="19"/>
      <x:c r="C148" s="19"/>
      <x:c r="D148" s="19"/>
      <x:c r="E148" s="19"/>
      <x:c r="F148" s="19"/>
      <x:c r="G148" s="19"/>
      <x:c r="H148" s="19"/>
      <x:c r="I148" s="19"/>
      <x:c r="J148" s="19"/>
      <x:c r="K148" s="19"/>
      <x:c r="L148" s="19"/>
      <x:c r="M148" s="19"/>
      <x:c r="N148" s="64"/>
      <x:c r="O148" s="64"/>
      <x:c r="P148" s="64"/>
      <x:c r="Q148" s="64"/>
      <x:c r="R148" s="64"/>
      <x:c r="S148" s="64"/>
      <x:c r="T148" s="64"/>
      <x:c r="U148" s="64"/>
      <x:c r="V148" s="64"/>
      <x:c r="W148" s="64"/>
      <x:c r="X148" s="64"/>
      <x:c r="Y148" s="64"/>
      <x:c r="Z148" s="64"/>
      <x:c r="AA148" s="64"/>
      <x:c r="AB148" s="64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19"/>
      <x:c r="J149" s="19"/>
      <x:c r="K149" s="19"/>
      <x:c r="L149" s="19"/>
      <x:c r="M149" s="19"/>
      <x:c r="N149" s="64"/>
      <x:c r="O149" s="64"/>
      <x:c r="P149" s="64"/>
      <x:c r="Q149" s="64"/>
      <x:c r="R149" s="64"/>
      <x:c r="S149" s="64"/>
      <x:c r="T149" s="64"/>
      <x:c r="U149" s="64"/>
      <x:c r="V149" s="64"/>
      <x:c r="W149" s="64"/>
      <x:c r="X149" s="64"/>
      <x:c r="Y149" s="64"/>
      <x:c r="Z149" s="64"/>
      <x:c r="AA149" s="64"/>
      <x:c r="AB149" s="64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19"/>
      <x:c r="J150" s="19"/>
      <x:c r="K150" s="19"/>
      <x:c r="L150" s="19"/>
      <x:c r="M150" s="19"/>
      <x:c r="N150" s="64"/>
      <x:c r="O150" s="64"/>
      <x:c r="P150" s="64"/>
      <x:c r="Q150" s="64"/>
      <x:c r="R150" s="64"/>
      <x:c r="S150" s="64"/>
      <x:c r="T150" s="64"/>
      <x:c r="U150" s="64"/>
      <x:c r="V150" s="64"/>
      <x:c r="W150" s="64"/>
      <x:c r="X150" s="64"/>
      <x:c r="Y150" s="64"/>
      <x:c r="Z150" s="64"/>
      <x:c r="AA150" s="64"/>
      <x:c r="AB150" s="64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19"/>
      <x:c r="J151" s="19"/>
      <x:c r="K151" s="19"/>
      <x:c r="L151" s="19"/>
      <x:c r="M151" s="19"/>
      <x:c r="N151" s="64"/>
      <x:c r="O151" s="64"/>
      <x:c r="P151" s="64"/>
      <x:c r="Q151" s="64"/>
      <x:c r="R151" s="64"/>
      <x:c r="S151" s="64"/>
      <x:c r="T151" s="64"/>
      <x:c r="U151" s="64"/>
      <x:c r="V151" s="64"/>
      <x:c r="W151" s="64"/>
      <x:c r="X151" s="64"/>
      <x:c r="Y151" s="64"/>
      <x:c r="Z151" s="64"/>
      <x:c r="AA151" s="64"/>
      <x:c r="AB151" s="64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19"/>
      <x:c r="J152" s="19"/>
      <x:c r="K152" s="19"/>
      <x:c r="L152" s="19"/>
      <x:c r="M152" s="19"/>
      <x:c r="N152" s="64"/>
      <x:c r="O152" s="64"/>
      <x:c r="P152" s="64"/>
      <x:c r="Q152" s="64"/>
      <x:c r="R152" s="64"/>
      <x:c r="S152" s="64"/>
      <x:c r="T152" s="64"/>
      <x:c r="U152" s="64"/>
      <x:c r="V152" s="64"/>
      <x:c r="W152" s="64"/>
      <x:c r="X152" s="64"/>
      <x:c r="Y152" s="64"/>
      <x:c r="Z152" s="64"/>
      <x:c r="AA152" s="64"/>
      <x:c r="AB152" s="64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19"/>
      <x:c r="J153" s="19"/>
      <x:c r="K153" s="19"/>
      <x:c r="L153" s="19"/>
      <x:c r="M153" s="19"/>
      <x:c r="N153" s="64"/>
      <x:c r="O153" s="64"/>
      <x:c r="P153" s="64"/>
      <x:c r="Q153" s="64"/>
      <x:c r="R153" s="64"/>
      <x:c r="S153" s="64"/>
      <x:c r="T153" s="64"/>
      <x:c r="U153" s="64"/>
      <x:c r="V153" s="64"/>
      <x:c r="W153" s="64"/>
      <x:c r="X153" s="64"/>
      <x:c r="Y153" s="64"/>
      <x:c r="Z153" s="64"/>
      <x:c r="AA153" s="64"/>
      <x:c r="AB153" s="64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19"/>
      <x:c r="J154" s="19"/>
      <x:c r="K154" s="19"/>
      <x:c r="L154" s="19"/>
      <x:c r="M154" s="19"/>
      <x:c r="N154" s="64"/>
      <x:c r="O154" s="64"/>
      <x:c r="P154" s="64"/>
      <x:c r="Q154" s="64"/>
      <x:c r="R154" s="64"/>
      <x:c r="S154" s="64"/>
      <x:c r="T154" s="64"/>
      <x:c r="U154" s="64"/>
      <x:c r="V154" s="64"/>
      <x:c r="W154" s="64"/>
      <x:c r="X154" s="64"/>
      <x:c r="Y154" s="64"/>
      <x:c r="Z154" s="64"/>
      <x:c r="AA154" s="64"/>
      <x:c r="AB154" s="64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19"/>
      <x:c r="J155" s="19"/>
      <x:c r="K155" s="19"/>
      <x:c r="L155" s="19"/>
      <x:c r="M155" s="19"/>
      <x:c r="N155" s="64"/>
      <x:c r="O155" s="64"/>
      <x:c r="P155" s="64"/>
      <x:c r="Q155" s="64"/>
      <x:c r="R155" s="64"/>
      <x:c r="S155" s="64"/>
      <x:c r="T155" s="64"/>
      <x:c r="U155" s="64"/>
      <x:c r="V155" s="64"/>
      <x:c r="W155" s="64"/>
      <x:c r="X155" s="64"/>
      <x:c r="Y155" s="64"/>
      <x:c r="Z155" s="64"/>
      <x:c r="AA155" s="64"/>
      <x:c r="AB155" s="64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19"/>
      <x:c r="J156" s="19"/>
      <x:c r="K156" s="19"/>
      <x:c r="L156" s="19"/>
      <x:c r="M156" s="19"/>
      <x:c r="N156" s="64"/>
      <x:c r="O156" s="64"/>
      <x:c r="P156" s="64"/>
      <x:c r="Q156" s="64"/>
      <x:c r="R156" s="64"/>
      <x:c r="S156" s="64"/>
      <x:c r="T156" s="64"/>
      <x:c r="U156" s="64"/>
      <x:c r="V156" s="64"/>
      <x:c r="W156" s="64"/>
      <x:c r="X156" s="64"/>
      <x:c r="Y156" s="64"/>
      <x:c r="Z156" s="64"/>
      <x:c r="AA156" s="64"/>
      <x:c r="AB156" s="64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19"/>
      <x:c r="J157" s="19"/>
      <x:c r="K157" s="19"/>
      <x:c r="L157" s="19"/>
      <x:c r="M157" s="19"/>
      <x:c r="N157" s="64"/>
      <x:c r="O157" s="64"/>
      <x:c r="P157" s="64"/>
      <x:c r="Q157" s="64"/>
      <x:c r="R157" s="64"/>
      <x:c r="S157" s="64"/>
      <x:c r="T157" s="64"/>
      <x:c r="U157" s="64"/>
      <x:c r="V157" s="64"/>
      <x:c r="W157" s="64"/>
      <x:c r="X157" s="64"/>
      <x:c r="Y157" s="64"/>
      <x:c r="Z157" s="64"/>
      <x:c r="AA157" s="64"/>
      <x:c r="AB157" s="64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19"/>
      <x:c r="J158" s="19"/>
      <x:c r="K158" s="19"/>
      <x:c r="L158" s="19"/>
      <x:c r="M158" s="19"/>
      <x:c r="N158" s="64"/>
      <x:c r="O158" s="64"/>
      <x:c r="P158" s="64"/>
      <x:c r="Q158" s="64"/>
      <x:c r="R158" s="64"/>
      <x:c r="S158" s="64"/>
      <x:c r="T158" s="64"/>
      <x:c r="U158" s="64"/>
      <x:c r="V158" s="64"/>
      <x:c r="W158" s="64"/>
      <x:c r="X158" s="64"/>
      <x:c r="Y158" s="64"/>
      <x:c r="Z158" s="64"/>
      <x:c r="AA158" s="64"/>
      <x:c r="AB158" s="64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19"/>
      <x:c r="J159" s="19"/>
      <x:c r="K159" s="19"/>
      <x:c r="L159" s="19"/>
      <x:c r="M159" s="19"/>
      <x:c r="N159" s="64"/>
      <x:c r="O159" s="64"/>
      <x:c r="P159" s="64"/>
      <x:c r="Q159" s="64"/>
      <x:c r="R159" s="64"/>
      <x:c r="S159" s="64"/>
      <x:c r="T159" s="64"/>
      <x:c r="U159" s="64"/>
      <x:c r="V159" s="64"/>
      <x:c r="W159" s="64"/>
      <x:c r="X159" s="64"/>
      <x:c r="Y159" s="64"/>
      <x:c r="Z159" s="64"/>
      <x:c r="AA159" s="64"/>
      <x:c r="AB159" s="64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19"/>
      <x:c r="M160" s="19"/>
      <x:c r="N160" s="64"/>
      <x:c r="O160" s="64"/>
      <x:c r="P160" s="64"/>
      <x:c r="Q160" s="64"/>
      <x:c r="R160" s="64"/>
      <x:c r="S160" s="64"/>
      <x:c r="T160" s="64"/>
      <x:c r="U160" s="64"/>
      <x:c r="V160" s="64"/>
      <x:c r="W160" s="64"/>
      <x:c r="X160" s="64"/>
      <x:c r="Y160" s="64"/>
      <x:c r="Z160" s="64"/>
      <x:c r="AA160" s="64"/>
      <x:c r="AB160" s="64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19"/>
      <x:c r="J161" s="19"/>
      <x:c r="K161" s="19"/>
      <x:c r="L161" s="19"/>
      <x:c r="M161" s="19"/>
      <x:c r="N161" s="64"/>
      <x:c r="O161" s="64"/>
      <x:c r="P161" s="64"/>
      <x:c r="Q161" s="64"/>
      <x:c r="R161" s="64"/>
      <x:c r="S161" s="64"/>
      <x:c r="T161" s="64"/>
      <x:c r="U161" s="64"/>
      <x:c r="V161" s="64"/>
      <x:c r="W161" s="64"/>
      <x:c r="X161" s="64"/>
      <x:c r="Y161" s="64"/>
      <x:c r="Z161" s="64"/>
      <x:c r="AA161" s="64"/>
      <x:c r="AB161" s="64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19"/>
      <x:c r="J162" s="19"/>
      <x:c r="K162" s="19"/>
      <x:c r="L162" s="19"/>
      <x:c r="M162" s="19"/>
      <x:c r="N162" s="64"/>
      <x:c r="O162" s="64"/>
      <x:c r="P162" s="64"/>
      <x:c r="Q162" s="64"/>
      <x:c r="R162" s="64"/>
      <x:c r="S162" s="64"/>
      <x:c r="T162" s="64"/>
      <x:c r="U162" s="64"/>
      <x:c r="V162" s="64"/>
      <x:c r="W162" s="64"/>
      <x:c r="X162" s="64"/>
      <x:c r="Y162" s="64"/>
      <x:c r="Z162" s="64"/>
      <x:c r="AA162" s="64"/>
      <x:c r="AB162" s="64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19"/>
      <x:c r="J163" s="19"/>
      <x:c r="K163" s="19"/>
      <x:c r="L163" s="19"/>
      <x:c r="M163" s="19"/>
      <x:c r="N163" s="64"/>
      <x:c r="O163" s="64"/>
      <x:c r="P163" s="64"/>
      <x:c r="Q163" s="64"/>
      <x:c r="R163" s="64"/>
      <x:c r="S163" s="64"/>
      <x:c r="T163" s="64"/>
      <x:c r="U163" s="64"/>
      <x:c r="V163" s="64"/>
      <x:c r="W163" s="64"/>
      <x:c r="X163" s="64"/>
      <x:c r="Y163" s="64"/>
      <x:c r="Z163" s="64"/>
      <x:c r="AA163" s="64"/>
      <x:c r="AB163" s="64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19"/>
      <x:c r="J164" s="19"/>
      <x:c r="K164" s="19"/>
      <x:c r="L164" s="19"/>
      <x:c r="M164" s="19"/>
      <x:c r="N164" s="64"/>
      <x:c r="O164" s="64"/>
      <x:c r="P164" s="64"/>
      <x:c r="Q164" s="64"/>
      <x:c r="R164" s="64"/>
      <x:c r="S164" s="64"/>
      <x:c r="T164" s="64"/>
      <x:c r="U164" s="64"/>
      <x:c r="V164" s="64"/>
      <x:c r="W164" s="64"/>
      <x:c r="X164" s="64"/>
      <x:c r="Y164" s="64"/>
      <x:c r="Z164" s="64"/>
      <x:c r="AA164" s="64"/>
      <x:c r="AB164" s="64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19"/>
      <x:c r="J165" s="19"/>
      <x:c r="K165" s="19"/>
      <x:c r="L165" s="19"/>
      <x:c r="M165" s="19"/>
      <x:c r="N165" s="64"/>
      <x:c r="O165" s="64"/>
      <x:c r="P165" s="64"/>
      <x:c r="Q165" s="64"/>
      <x:c r="R165" s="64"/>
      <x:c r="S165" s="64"/>
      <x:c r="T165" s="64"/>
      <x:c r="U165" s="64"/>
      <x:c r="V165" s="64"/>
      <x:c r="W165" s="64"/>
      <x:c r="X165" s="64"/>
      <x:c r="Y165" s="64"/>
      <x:c r="Z165" s="64"/>
      <x:c r="AA165" s="64"/>
      <x:c r="AB165" s="64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19"/>
      <x:c r="J166" s="19"/>
      <x:c r="K166" s="19"/>
      <x:c r="L166" s="19"/>
      <x:c r="M166" s="19"/>
      <x:c r="N166" s="64"/>
      <x:c r="O166" s="64"/>
      <x:c r="P166" s="64"/>
      <x:c r="Q166" s="64"/>
      <x:c r="R166" s="64"/>
      <x:c r="S166" s="64"/>
      <x:c r="T166" s="64"/>
      <x:c r="U166" s="64"/>
      <x:c r="V166" s="64"/>
      <x:c r="W166" s="64"/>
      <x:c r="X166" s="64"/>
      <x:c r="Y166" s="64"/>
      <x:c r="Z166" s="64"/>
      <x:c r="AA166" s="64"/>
      <x:c r="AB166" s="64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19"/>
      <x:c r="J167" s="19"/>
      <x:c r="K167" s="19"/>
      <x:c r="L167" s="19"/>
      <x:c r="M167" s="19"/>
      <x:c r="N167" s="64"/>
      <x:c r="O167" s="64"/>
      <x:c r="P167" s="64"/>
      <x:c r="Q167" s="64"/>
      <x:c r="R167" s="64"/>
      <x:c r="S167" s="64"/>
      <x:c r="T167" s="64"/>
      <x:c r="U167" s="64"/>
      <x:c r="V167" s="64"/>
      <x:c r="W167" s="64"/>
      <x:c r="X167" s="64"/>
      <x:c r="Y167" s="64"/>
      <x:c r="Z167" s="64"/>
      <x:c r="AA167" s="64"/>
      <x:c r="AB167" s="64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19"/>
      <x:c r="J168" s="19"/>
      <x:c r="K168" s="19"/>
      <x:c r="L168" s="19"/>
      <x:c r="M168" s="19"/>
      <x:c r="N168" s="64"/>
      <x:c r="O168" s="64"/>
      <x:c r="P168" s="64"/>
      <x:c r="Q168" s="64"/>
      <x:c r="R168" s="64"/>
      <x:c r="S168" s="64"/>
      <x:c r="T168" s="64"/>
      <x:c r="U168" s="64"/>
      <x:c r="V168" s="64"/>
      <x:c r="W168" s="64"/>
      <x:c r="X168" s="64"/>
      <x:c r="Y168" s="64"/>
      <x:c r="Z168" s="64"/>
      <x:c r="AA168" s="64"/>
      <x:c r="AB168" s="64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19"/>
      <x:c r="J169" s="19"/>
      <x:c r="K169" s="19"/>
      <x:c r="L169" s="19"/>
      <x:c r="M169" s="19"/>
      <x:c r="N169" s="64"/>
      <x:c r="O169" s="64"/>
      <x:c r="P169" s="64"/>
      <x:c r="Q169" s="64"/>
      <x:c r="R169" s="64"/>
      <x:c r="S169" s="64"/>
      <x:c r="T169" s="64"/>
      <x:c r="U169" s="64"/>
      <x:c r="V169" s="64"/>
      <x:c r="W169" s="64"/>
      <x:c r="X169" s="64"/>
      <x:c r="Y169" s="64"/>
      <x:c r="Z169" s="64"/>
      <x:c r="AA169" s="64"/>
      <x:c r="AB169" s="64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19"/>
      <x:c r="J170" s="19"/>
      <x:c r="K170" s="19"/>
      <x:c r="L170" s="19"/>
      <x:c r="M170" s="19"/>
      <x:c r="N170" s="64"/>
      <x:c r="O170" s="64"/>
      <x:c r="P170" s="64"/>
      <x:c r="Q170" s="64"/>
      <x:c r="R170" s="64"/>
      <x:c r="S170" s="64"/>
      <x:c r="T170" s="64"/>
      <x:c r="U170" s="64"/>
      <x:c r="V170" s="64"/>
      <x:c r="W170" s="64"/>
      <x:c r="X170" s="64"/>
      <x:c r="Y170" s="64"/>
      <x:c r="Z170" s="64"/>
      <x:c r="AA170" s="64"/>
      <x:c r="AB170" s="64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19"/>
      <x:c r="J171" s="19"/>
      <x:c r="K171" s="19"/>
      <x:c r="L171" s="19"/>
      <x:c r="M171" s="19"/>
      <x:c r="N171" s="64"/>
      <x:c r="O171" s="64"/>
      <x:c r="P171" s="64"/>
      <x:c r="Q171" s="64"/>
      <x:c r="R171" s="64"/>
      <x:c r="S171" s="64"/>
      <x:c r="T171" s="64"/>
      <x:c r="U171" s="64"/>
      <x:c r="V171" s="64"/>
      <x:c r="W171" s="64"/>
      <x:c r="X171" s="64"/>
      <x:c r="Y171" s="64"/>
      <x:c r="Z171" s="64"/>
      <x:c r="AA171" s="64"/>
      <x:c r="AB171" s="64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19"/>
      <x:c r="J172" s="19"/>
      <x:c r="K172" s="19"/>
      <x:c r="L172" s="19"/>
      <x:c r="M172" s="19"/>
      <x:c r="N172" s="64"/>
      <x:c r="O172" s="64"/>
      <x:c r="P172" s="64"/>
      <x:c r="Q172" s="64"/>
      <x:c r="R172" s="64"/>
      <x:c r="S172" s="64"/>
      <x:c r="T172" s="64"/>
      <x:c r="U172" s="64"/>
      <x:c r="V172" s="64"/>
      <x:c r="W172" s="64"/>
      <x:c r="X172" s="64"/>
      <x:c r="Y172" s="64"/>
      <x:c r="Z172" s="64"/>
      <x:c r="AA172" s="64"/>
      <x:c r="AB172" s="64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19"/>
      <x:c r="J173" s="19"/>
      <x:c r="K173" s="19"/>
      <x:c r="L173" s="19"/>
      <x:c r="M173" s="19"/>
      <x:c r="N173" s="64"/>
      <x:c r="O173" s="64"/>
      <x:c r="P173" s="64"/>
      <x:c r="Q173" s="64"/>
      <x:c r="R173" s="64"/>
      <x:c r="S173" s="64"/>
      <x:c r="T173" s="64"/>
      <x:c r="U173" s="64"/>
      <x:c r="V173" s="64"/>
      <x:c r="W173" s="64"/>
      <x:c r="X173" s="64"/>
      <x:c r="Y173" s="64"/>
      <x:c r="Z173" s="64"/>
      <x:c r="AA173" s="64"/>
      <x:c r="AB173" s="64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19"/>
      <x:c r="J174" s="19"/>
      <x:c r="K174" s="19"/>
      <x:c r="L174" s="19"/>
      <x:c r="M174" s="19"/>
      <x:c r="N174" s="64"/>
      <x:c r="O174" s="64"/>
      <x:c r="P174" s="64"/>
      <x:c r="Q174" s="64"/>
      <x:c r="R174" s="64"/>
      <x:c r="S174" s="64"/>
      <x:c r="T174" s="64"/>
      <x:c r="U174" s="64"/>
      <x:c r="V174" s="64"/>
      <x:c r="W174" s="64"/>
      <x:c r="X174" s="64"/>
      <x:c r="Y174" s="64"/>
      <x:c r="Z174" s="64"/>
      <x:c r="AA174" s="64"/>
      <x:c r="AB174" s="64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19"/>
      <x:c r="J175" s="19"/>
      <x:c r="K175" s="19"/>
      <x:c r="L175" s="19"/>
      <x:c r="M175" s="19"/>
      <x:c r="N175" s="64"/>
      <x:c r="O175" s="64"/>
      <x:c r="P175" s="64"/>
      <x:c r="Q175" s="64"/>
      <x:c r="R175" s="64"/>
      <x:c r="S175" s="64"/>
      <x:c r="T175" s="64"/>
      <x:c r="U175" s="64"/>
      <x:c r="V175" s="64"/>
      <x:c r="W175" s="64"/>
      <x:c r="X175" s="64"/>
      <x:c r="Y175" s="64"/>
      <x:c r="Z175" s="64"/>
      <x:c r="AA175" s="64"/>
      <x:c r="AB175" s="64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19"/>
      <x:c r="J176" s="19"/>
      <x:c r="K176" s="19"/>
      <x:c r="L176" s="19"/>
      <x:c r="M176" s="19"/>
      <x:c r="N176" s="64"/>
      <x:c r="O176" s="64"/>
      <x:c r="P176" s="64"/>
      <x:c r="Q176" s="64"/>
      <x:c r="R176" s="64"/>
      <x:c r="S176" s="64"/>
      <x:c r="T176" s="64"/>
      <x:c r="U176" s="64"/>
      <x:c r="V176" s="64"/>
      <x:c r="W176" s="64"/>
      <x:c r="X176" s="64"/>
      <x:c r="Y176" s="64"/>
      <x:c r="Z176" s="64"/>
      <x:c r="AA176" s="64"/>
      <x:c r="AB176" s="64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19"/>
      <x:c r="J177" s="19"/>
      <x:c r="K177" s="19"/>
      <x:c r="L177" s="19"/>
      <x:c r="M177" s="19"/>
      <x:c r="N177" s="64"/>
      <x:c r="O177" s="64"/>
      <x:c r="P177" s="64"/>
      <x:c r="Q177" s="64"/>
      <x:c r="R177" s="64"/>
      <x:c r="S177" s="64"/>
      <x:c r="T177" s="64"/>
      <x:c r="U177" s="64"/>
      <x:c r="V177" s="64"/>
      <x:c r="W177" s="64"/>
      <x:c r="X177" s="64"/>
      <x:c r="Y177" s="64"/>
      <x:c r="Z177" s="64"/>
      <x:c r="AA177" s="64"/>
      <x:c r="AB177" s="64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19"/>
      <x:c r="J178" s="19"/>
      <x:c r="K178" s="19"/>
      <x:c r="L178" s="19"/>
      <x:c r="M178" s="19"/>
      <x:c r="N178" s="64"/>
      <x:c r="O178" s="64"/>
      <x:c r="P178" s="64"/>
      <x:c r="Q178" s="64"/>
      <x:c r="R178" s="64"/>
      <x:c r="S178" s="64"/>
      <x:c r="T178" s="64"/>
      <x:c r="U178" s="64"/>
      <x:c r="V178" s="64"/>
      <x:c r="W178" s="64"/>
      <x:c r="X178" s="64"/>
      <x:c r="Y178" s="64"/>
      <x:c r="Z178" s="64"/>
      <x:c r="AA178" s="64"/>
      <x:c r="AB178" s="64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19"/>
      <x:c r="J179" s="19"/>
      <x:c r="K179" s="19"/>
      <x:c r="L179" s="19"/>
      <x:c r="M179" s="19"/>
      <x:c r="N179" s="64"/>
      <x:c r="O179" s="64"/>
      <x:c r="P179" s="64"/>
      <x:c r="Q179" s="64"/>
      <x:c r="R179" s="64"/>
      <x:c r="S179" s="64"/>
      <x:c r="T179" s="64"/>
      <x:c r="U179" s="64"/>
      <x:c r="V179" s="64"/>
      <x:c r="W179" s="64"/>
      <x:c r="X179" s="64"/>
      <x:c r="Y179" s="64"/>
      <x:c r="Z179" s="64"/>
      <x:c r="AA179" s="64"/>
      <x:c r="AB179" s="64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19"/>
      <x:c r="J180" s="19"/>
      <x:c r="K180" s="19"/>
      <x:c r="L180" s="19"/>
      <x:c r="M180" s="19"/>
      <x:c r="N180" s="64"/>
      <x:c r="O180" s="64"/>
      <x:c r="P180" s="64"/>
      <x:c r="Q180" s="64"/>
      <x:c r="R180" s="64"/>
      <x:c r="S180" s="64"/>
      <x:c r="T180" s="64"/>
      <x:c r="U180" s="64"/>
      <x:c r="V180" s="64"/>
      <x:c r="W180" s="64"/>
      <x:c r="X180" s="64"/>
      <x:c r="Y180" s="64"/>
      <x:c r="Z180" s="64"/>
      <x:c r="AA180" s="64"/>
      <x:c r="AB180" s="64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19"/>
      <x:c r="J181" s="19"/>
      <x:c r="K181" s="19"/>
      <x:c r="L181" s="19"/>
      <x:c r="M181" s="19"/>
      <x:c r="N181" s="64"/>
      <x:c r="O181" s="64"/>
      <x:c r="P181" s="64"/>
      <x:c r="Q181" s="64"/>
      <x:c r="R181" s="64"/>
      <x:c r="S181" s="64"/>
      <x:c r="T181" s="64"/>
      <x:c r="U181" s="64"/>
      <x:c r="V181" s="64"/>
      <x:c r="W181" s="64"/>
      <x:c r="X181" s="64"/>
      <x:c r="Y181" s="64"/>
      <x:c r="Z181" s="64"/>
      <x:c r="AA181" s="64"/>
      <x:c r="AB181" s="64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19"/>
      <x:c r="J182" s="19"/>
      <x:c r="K182" s="19"/>
      <x:c r="L182" s="19"/>
      <x:c r="M182" s="19"/>
      <x:c r="N182" s="64"/>
      <x:c r="O182" s="64"/>
      <x:c r="P182" s="64"/>
      <x:c r="Q182" s="64"/>
      <x:c r="R182" s="64"/>
      <x:c r="S182" s="64"/>
      <x:c r="T182" s="64"/>
      <x:c r="U182" s="64"/>
      <x:c r="V182" s="64"/>
      <x:c r="W182" s="64"/>
      <x:c r="X182" s="64"/>
      <x:c r="Y182" s="64"/>
      <x:c r="Z182" s="64"/>
      <x:c r="AA182" s="64"/>
      <x:c r="AB182" s="64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19"/>
      <x:c r="J183" s="19"/>
      <x:c r="K183" s="19"/>
      <x:c r="L183" s="19"/>
      <x:c r="M183" s="19"/>
      <x:c r="N183" s="64"/>
      <x:c r="O183" s="64"/>
      <x:c r="P183" s="64"/>
      <x:c r="Q183" s="64"/>
      <x:c r="R183" s="64"/>
      <x:c r="S183" s="64"/>
      <x:c r="T183" s="64"/>
      <x:c r="U183" s="64"/>
      <x:c r="V183" s="64"/>
      <x:c r="W183" s="64"/>
      <x:c r="X183" s="64"/>
      <x:c r="Y183" s="64"/>
      <x:c r="Z183" s="64"/>
      <x:c r="AA183" s="64"/>
      <x:c r="AB183" s="64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19"/>
      <x:c r="J184" s="19"/>
      <x:c r="K184" s="19"/>
      <x:c r="L184" s="19"/>
      <x:c r="M184" s="19"/>
      <x:c r="N184" s="64"/>
      <x:c r="O184" s="64"/>
      <x:c r="P184" s="64"/>
      <x:c r="Q184" s="64"/>
      <x:c r="R184" s="64"/>
      <x:c r="S184" s="64"/>
      <x:c r="T184" s="64"/>
      <x:c r="U184" s="64"/>
      <x:c r="V184" s="64"/>
      <x:c r="W184" s="64"/>
      <x:c r="X184" s="64"/>
      <x:c r="Y184" s="64"/>
      <x:c r="Z184" s="64"/>
      <x:c r="AA184" s="64"/>
      <x:c r="AB184" s="64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19"/>
      <x:c r="J185" s="19"/>
      <x:c r="K185" s="19"/>
      <x:c r="L185" s="19"/>
      <x:c r="M185" s="19"/>
      <x:c r="N185" s="64"/>
      <x:c r="O185" s="64"/>
      <x:c r="P185" s="64"/>
      <x:c r="Q185" s="64"/>
      <x:c r="R185" s="64"/>
      <x:c r="S185" s="64"/>
      <x:c r="T185" s="64"/>
      <x:c r="U185" s="64"/>
      <x:c r="V185" s="64"/>
      <x:c r="W185" s="64"/>
      <x:c r="X185" s="64"/>
      <x:c r="Y185" s="64"/>
      <x:c r="Z185" s="64"/>
      <x:c r="AA185" s="64"/>
      <x:c r="AB185" s="64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19"/>
      <x:c r="J186" s="19"/>
      <x:c r="K186" s="19"/>
      <x:c r="L186" s="19"/>
      <x:c r="M186" s="19"/>
      <x:c r="N186" s="64"/>
      <x:c r="O186" s="64"/>
      <x:c r="P186" s="64"/>
      <x:c r="Q186" s="64"/>
      <x:c r="R186" s="64"/>
      <x:c r="S186" s="64"/>
      <x:c r="T186" s="64"/>
      <x:c r="U186" s="64"/>
      <x:c r="V186" s="64"/>
      <x:c r="W186" s="64"/>
      <x:c r="X186" s="64"/>
      <x:c r="Y186" s="64"/>
      <x:c r="Z186" s="64"/>
      <x:c r="AA186" s="64"/>
      <x:c r="AB186" s="64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19"/>
      <x:c r="J187" s="19"/>
      <x:c r="K187" s="19"/>
      <x:c r="L187" s="19"/>
      <x:c r="M187" s="19"/>
      <x:c r="N187" s="64"/>
      <x:c r="O187" s="64"/>
      <x:c r="P187" s="64"/>
      <x:c r="Q187" s="64"/>
      <x:c r="R187" s="64"/>
      <x:c r="S187" s="64"/>
      <x:c r="T187" s="64"/>
      <x:c r="U187" s="64"/>
      <x:c r="V187" s="64"/>
      <x:c r="W187" s="64"/>
      <x:c r="X187" s="64"/>
      <x:c r="Y187" s="64"/>
      <x:c r="Z187" s="64"/>
      <x:c r="AA187" s="64"/>
      <x:c r="AB187" s="64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19"/>
      <x:c r="J188" s="19"/>
      <x:c r="K188" s="19"/>
      <x:c r="L188" s="19"/>
      <x:c r="M188" s="19"/>
      <x:c r="N188" s="64"/>
      <x:c r="O188" s="64"/>
      <x:c r="P188" s="64"/>
      <x:c r="Q188" s="64"/>
      <x:c r="R188" s="64"/>
      <x:c r="S188" s="64"/>
      <x:c r="T188" s="64"/>
      <x:c r="U188" s="64"/>
      <x:c r="V188" s="64"/>
      <x:c r="W188" s="64"/>
      <x:c r="X188" s="64"/>
      <x:c r="Y188" s="64"/>
      <x:c r="Z188" s="64"/>
      <x:c r="AA188" s="64"/>
      <x:c r="AB188" s="64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19"/>
      <x:c r="J189" s="19"/>
      <x:c r="K189" s="19"/>
      <x:c r="L189" s="19"/>
      <x:c r="M189" s="19"/>
      <x:c r="N189" s="64"/>
      <x:c r="O189" s="64"/>
      <x:c r="P189" s="64"/>
      <x:c r="Q189" s="64"/>
      <x:c r="R189" s="64"/>
      <x:c r="S189" s="64"/>
      <x:c r="T189" s="64"/>
      <x:c r="U189" s="64"/>
      <x:c r="V189" s="64"/>
      <x:c r="W189" s="64"/>
      <x:c r="X189" s="64"/>
      <x:c r="Y189" s="64"/>
      <x:c r="Z189" s="64"/>
      <x:c r="AA189" s="64"/>
      <x:c r="AB189" s="64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19"/>
      <x:c r="L190" s="19"/>
      <x:c r="M190" s="19"/>
      <x:c r="N190" s="64"/>
      <x:c r="O190" s="64"/>
      <x:c r="P190" s="64"/>
      <x:c r="Q190" s="64"/>
      <x:c r="R190" s="64"/>
      <x:c r="S190" s="64"/>
      <x:c r="T190" s="64"/>
      <x:c r="U190" s="64"/>
      <x:c r="V190" s="64"/>
      <x:c r="W190" s="64"/>
      <x:c r="X190" s="64"/>
      <x:c r="Y190" s="64"/>
      <x:c r="Z190" s="64"/>
      <x:c r="AA190" s="64"/>
      <x:c r="AB190" s="64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19"/>
      <x:c r="L191" s="19"/>
      <x:c r="M191" s="19"/>
      <x:c r="N191" s="64"/>
      <x:c r="O191" s="64"/>
      <x:c r="P191" s="64"/>
      <x:c r="Q191" s="64"/>
      <x:c r="R191" s="64"/>
      <x:c r="S191" s="64"/>
      <x:c r="T191" s="64"/>
      <x:c r="U191" s="64"/>
      <x:c r="V191" s="64"/>
      <x:c r="W191" s="64"/>
      <x:c r="X191" s="64"/>
      <x:c r="Y191" s="64"/>
      <x:c r="Z191" s="64"/>
      <x:c r="AA191" s="64"/>
      <x:c r="AB191" s="64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19"/>
      <x:c r="L192" s="19"/>
      <x:c r="M192" s="19"/>
      <x:c r="N192" s="64"/>
      <x:c r="O192" s="64"/>
      <x:c r="P192" s="64"/>
      <x:c r="Q192" s="64"/>
      <x:c r="R192" s="64"/>
      <x:c r="S192" s="64"/>
      <x:c r="T192" s="64"/>
      <x:c r="U192" s="64"/>
      <x:c r="V192" s="64"/>
      <x:c r="W192" s="64"/>
      <x:c r="X192" s="64"/>
      <x:c r="Y192" s="64"/>
      <x:c r="Z192" s="64"/>
      <x:c r="AA192" s="64"/>
      <x:c r="AB192" s="64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19"/>
      <x:c r="L193" s="19"/>
      <x:c r="M193" s="19"/>
      <x:c r="N193" s="64"/>
      <x:c r="O193" s="64"/>
      <x:c r="P193" s="64"/>
      <x:c r="Q193" s="64"/>
      <x:c r="R193" s="64"/>
      <x:c r="S193" s="64"/>
      <x:c r="T193" s="64"/>
      <x:c r="U193" s="64"/>
      <x:c r="V193" s="64"/>
      <x:c r="W193" s="64"/>
      <x:c r="X193" s="64"/>
      <x:c r="Y193" s="64"/>
      <x:c r="Z193" s="64"/>
      <x:c r="AA193" s="64"/>
      <x:c r="AB193" s="64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19"/>
      <x:c r="L194" s="19"/>
      <x:c r="M194" s="19"/>
      <x:c r="N194" s="64"/>
      <x:c r="O194" s="64"/>
      <x:c r="P194" s="64"/>
      <x:c r="Q194" s="64"/>
      <x:c r="R194" s="64"/>
      <x:c r="S194" s="64"/>
      <x:c r="T194" s="64"/>
      <x:c r="U194" s="64"/>
      <x:c r="V194" s="64"/>
      <x:c r="W194" s="64"/>
      <x:c r="X194" s="64"/>
      <x:c r="Y194" s="64"/>
      <x:c r="Z194" s="64"/>
      <x:c r="AA194" s="64"/>
      <x:c r="AB194" s="64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19"/>
      <x:c r="L195" s="19"/>
      <x:c r="M195" s="19"/>
      <x:c r="N195" s="64"/>
      <x:c r="O195" s="64"/>
      <x:c r="P195" s="64"/>
      <x:c r="Q195" s="64"/>
      <x:c r="R195" s="64"/>
      <x:c r="S195" s="64"/>
      <x:c r="T195" s="64"/>
      <x:c r="U195" s="64"/>
      <x:c r="V195" s="64"/>
      <x:c r="W195" s="64"/>
      <x:c r="X195" s="64"/>
      <x:c r="Y195" s="64"/>
      <x:c r="Z195" s="64"/>
      <x:c r="AA195" s="64"/>
      <x:c r="AB195" s="64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19"/>
      <x:c r="L196" s="19"/>
      <x:c r="M196" s="19"/>
      <x:c r="N196" s="64"/>
      <x:c r="O196" s="64"/>
      <x:c r="P196" s="64"/>
      <x:c r="Q196" s="64"/>
      <x:c r="R196" s="64"/>
      <x:c r="S196" s="64"/>
      <x:c r="T196" s="64"/>
      <x:c r="U196" s="64"/>
      <x:c r="V196" s="64"/>
      <x:c r="W196" s="64"/>
      <x:c r="X196" s="64"/>
      <x:c r="Y196" s="64"/>
      <x:c r="Z196" s="64"/>
      <x:c r="AA196" s="64"/>
      <x:c r="AB196" s="64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19"/>
      <x:c r="L197" s="19"/>
      <x:c r="M197" s="19"/>
      <x:c r="N197" s="64"/>
      <x:c r="O197" s="64"/>
      <x:c r="P197" s="64"/>
      <x:c r="Q197" s="64"/>
      <x:c r="R197" s="64"/>
      <x:c r="S197" s="64"/>
      <x:c r="T197" s="64"/>
      <x:c r="U197" s="64"/>
      <x:c r="V197" s="64"/>
      <x:c r="W197" s="64"/>
      <x:c r="X197" s="64"/>
      <x:c r="Y197" s="64"/>
      <x:c r="Z197" s="64"/>
      <x:c r="AA197" s="64"/>
      <x:c r="AB197" s="64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19"/>
      <x:c r="L198" s="19"/>
      <x:c r="M198" s="19"/>
      <x:c r="N198" s="64"/>
      <x:c r="O198" s="64"/>
      <x:c r="P198" s="64"/>
      <x:c r="Q198" s="64"/>
      <x:c r="R198" s="64"/>
      <x:c r="S198" s="64"/>
      <x:c r="T198" s="64"/>
      <x:c r="U198" s="64"/>
      <x:c r="V198" s="64"/>
      <x:c r="W198" s="64"/>
      <x:c r="X198" s="64"/>
      <x:c r="Y198" s="64"/>
      <x:c r="Z198" s="64"/>
      <x:c r="AA198" s="64"/>
      <x:c r="AB198" s="64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19"/>
      <x:c r="L199" s="19"/>
      <x:c r="M199" s="19"/>
      <x:c r="N199" s="64"/>
      <x:c r="O199" s="64"/>
      <x:c r="P199" s="64"/>
      <x:c r="Q199" s="64"/>
      <x:c r="R199" s="64"/>
      <x:c r="S199" s="64"/>
      <x:c r="T199" s="64"/>
      <x:c r="U199" s="64"/>
      <x:c r="V199" s="64"/>
      <x:c r="W199" s="64"/>
      <x:c r="X199" s="64"/>
      <x:c r="Y199" s="64"/>
      <x:c r="Z199" s="64"/>
      <x:c r="AA199" s="64"/>
      <x:c r="AB199" s="64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19"/>
      <x:c r="L200" s="19"/>
      <x:c r="M200" s="19"/>
      <x:c r="N200" s="64"/>
      <x:c r="O200" s="64"/>
      <x:c r="P200" s="64"/>
      <x:c r="Q200" s="64"/>
      <x:c r="R200" s="64"/>
      <x:c r="S200" s="64"/>
      <x:c r="T200" s="64"/>
      <x:c r="U200" s="64"/>
      <x:c r="V200" s="64"/>
      <x:c r="W200" s="64"/>
      <x:c r="X200" s="64"/>
      <x:c r="Y200" s="64"/>
      <x:c r="Z200" s="64"/>
      <x:c r="AA200" s="64"/>
      <x:c r="AB200" s="64"/>
    </x:row>
  </x:sheetData>
  <x:pageMargins left="0.7" right="0.7" top="0.75" bottom="0.75" header="0.3" footer="0.3"/>
  <x:drawing xmlns:r="http://schemas.openxmlformats.org/officeDocument/2006/relationships" r:id="R79426fedc85d4677"/>
  <x:tableParts count="1">
    <x:tablePart xmlns:r="http://schemas.openxmlformats.org/officeDocument/2006/relationships" r:id="R04eea32d5f5e412e"/>
  </x:tableParts>
</x:worksheet>
</file>

<file path=xl/worksheets/sheet12.xml><?xml version="1.0" encoding="utf-8"?>
<x:worksheet xmlns:x="http://schemas.openxmlformats.org/spreadsheetml/2006/main">
  <x:sheetPr>
    <x:tabColor rgb="FF315A7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8" hidden="0" customWidth="1"/>
    <x:col min="2" max="2" width="38" hidden="0" customWidth="1"/>
    <x:col min="3" max="3" width="12" hidden="0" customWidth="1"/>
    <x:col min="4" max="4" width="14" hidden="0" customWidth="1"/>
    <x:col min="5" max="5" width="13" hidden="0" customWidth="1"/>
    <x:col min="6" max="6" width="20" hidden="0" customWidth="1"/>
    <x:col min="7" max="7" width="14" hidden="0" customWidth="1"/>
    <x:col min="8" max="8" width="20" hidden="0" customWidth="1"/>
    <x:col min="9" max="9" width="10" hidden="0" customWidth="1"/>
    <x:col min="10" max="10" width="20" hidden="0" customWidth="1"/>
    <x:col min="11" max="11" width="22" hidden="0" customWidth="1"/>
    <x:col min="12" max="12" width="34" hidden="0" customWidth="1"/>
    <x:col min="13" max="13" width="55" hidden="0" customWidth="1"/>
  </x:cols>
  <x:sheetData>
    <x:row r="1">
      <x:c r="A1" s="19"/>
      <x:c r="B1" s="19"/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19"/>
      <x:c r="N1" s="64"/>
      <x:c r="O1" s="64"/>
      <x:c r="P1" s="64"/>
      <x:c r="Q1" s="64"/>
      <x:c r="R1" s="64"/>
      <x:c r="S1" s="64"/>
      <x:c r="T1" s="64"/>
      <x:c r="U1" s="64"/>
      <x:c r="V1" s="64"/>
      <x:c r="W1" s="64"/>
      <x:c r="X1" s="64"/>
      <x:c r="Y1" s="64"/>
      <x:c r="Z1" s="64"/>
      <x:c r="AA1" s="64"/>
      <x:c r="AB1" s="64"/>
    </x:row>
    <x:row r="2">
      <x:c r="A2" s="65" t="str">
        <x:v>OEM Suspension Fluids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64"/>
      <x:c r="O2" s="64"/>
      <x:c r="P2" s="64"/>
      <x:c r="Q2" s="64"/>
      <x:c r="R2" s="64"/>
      <x:c r="S2" s="64"/>
      <x:c r="T2" s="64"/>
      <x:c r="U2" s="64"/>
      <x:c r="V2" s="64"/>
      <x:c r="W2" s="64"/>
      <x:c r="X2" s="64"/>
      <x:c r="Y2" s="64"/>
      <x:c r="Z2" s="64"/>
      <x:c r="AA2" s="64"/>
      <x:c r="AB2" s="64"/>
    </x:row>
    <x:row r="3">
      <x:c r="A3" s="66" t="str">
        <x:v>Product identities are retained even when public manufacturer viscometrics could not be verified.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  <x:c r="N3" s="64"/>
      <x:c r="O3" s="64"/>
      <x:c r="P3" s="64"/>
      <x:c r="Q3" s="64"/>
      <x:c r="R3" s="64"/>
      <x:c r="S3" s="64"/>
      <x:c r="T3" s="64"/>
      <x:c r="U3" s="64"/>
      <x:c r="V3" s="64"/>
      <x:c r="W3" s="64"/>
      <x:c r="X3" s="64"/>
      <x:c r="Y3" s="64"/>
      <x:c r="Z3" s="64"/>
      <x:c r="AA3" s="64"/>
      <x:c r="AB3" s="64"/>
    </x:row>
    <x:row r="4" ht="3" customHeight="1">
      <x:c r="A4" s="67"/>
      <x:c r="B4" s="67"/>
      <x:c r="C4" s="67"/>
      <x:c r="D4" s="67"/>
      <x:c r="E4" s="67"/>
      <x:c r="F4" s="67"/>
      <x:c r="G4" s="67"/>
      <x:c r="H4" s="67"/>
      <x:c r="I4" s="67"/>
      <x:c r="J4" s="67"/>
      <x:c r="K4" s="67"/>
      <x:c r="L4" s="67"/>
      <x:c r="M4" s="67"/>
      <x:c r="N4" s="64"/>
      <x:c r="O4" s="64"/>
      <x:c r="P4" s="64"/>
      <x:c r="Q4" s="64"/>
      <x:c r="R4" s="64"/>
      <x:c r="S4" s="64"/>
      <x:c r="T4" s="64"/>
      <x:c r="U4" s="64"/>
      <x:c r="V4" s="64"/>
      <x:c r="W4" s="64"/>
      <x:c r="X4" s="64"/>
      <x:c r="Y4" s="64"/>
      <x:c r="Z4" s="64"/>
      <x:c r="AA4" s="64"/>
      <x:c r="AB4" s="64"/>
    </x:row>
    <x:row r="5">
      <x:c r="A5" s="85" t="str">
        <x:v>Use the exact service-manual specification. Blank numeric cells mean unavailable, not zero.</x:v>
      </x:c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64"/>
      <x:c r="O5" s="64"/>
      <x:c r="P5" s="64"/>
      <x:c r="Q5" s="64"/>
      <x:c r="R5" s="64"/>
      <x:c r="S5" s="64"/>
      <x:c r="T5" s="64"/>
      <x:c r="U5" s="64"/>
      <x:c r="V5" s="64"/>
      <x:c r="W5" s="64"/>
      <x:c r="X5" s="64"/>
      <x:c r="Y5" s="64"/>
      <x:c r="Z5" s="64"/>
      <x:c r="AA5" s="64"/>
      <x:c r="AB5" s="64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64"/>
      <x:c r="O6" s="64"/>
      <x:c r="P6" s="64"/>
      <x:c r="Q6" s="64"/>
      <x:c r="R6" s="64"/>
      <x:c r="S6" s="64"/>
      <x:c r="T6" s="64"/>
      <x:c r="U6" s="64"/>
      <x:c r="V6" s="64"/>
      <x:c r="W6" s="64"/>
      <x:c r="X6" s="64"/>
      <x:c r="Y6" s="64"/>
      <x:c r="Z6" s="64"/>
      <x:c r="AA6" s="64"/>
      <x:c r="AB6" s="64"/>
    </x:row>
    <x:row r="7" ht="34" customHeight="1">
      <x:c r="A7" s="16" t="str">
        <x:v>Rank</x:v>
      </x:c>
      <x:c r="B7" s="17" t="str">
        <x:v>Fluid</x:v>
      </x:c>
      <x:c r="C7" s="17" t="str">
        <x:v>Application</x:v>
      </x:c>
      <x:c r="D7" s="17" t="str">
        <x:v>Advertised grade</x:v>
      </x:c>
      <x:c r="E7" s="17" t="str">
        <x:v>cSt @ 40 °C</x:v>
      </x:c>
      <x:c r="F7" s="17" t="str">
        <x:v>cSt 40 status</x:v>
      </x:c>
      <x:c r="G7" s="17" t="str">
        <x:v>cSt @ 100 °C</x:v>
      </x:c>
      <x:c r="H7" s="17" t="str">
        <x:v>cSt 100 status</x:v>
      </x:c>
      <x:c r="I7" s="17" t="str">
        <x:v>VI</x:v>
      </x:c>
      <x:c r="J7" s="17" t="str">
        <x:v>VI status</x:v>
      </x:c>
      <x:c r="K7" s="17" t="str">
        <x:v>Base oil</x:v>
      </x:c>
      <x:c r="L7" s="17" t="str">
        <x:v>Data status</x:v>
      </x:c>
      <x:c r="M7" s="18" t="str">
        <x:v>Manufacturer source URL</x:v>
      </x:c>
      <x:c r="N7" s="64"/>
      <x:c r="O7" s="64"/>
      <x:c r="P7" s="64"/>
      <x:c r="Q7" s="64"/>
      <x:c r="R7" s="64"/>
      <x:c r="S7" s="64"/>
      <x:c r="T7" s="64"/>
      <x:c r="U7" s="64"/>
      <x:c r="V7" s="64"/>
      <x:c r="W7" s="64"/>
      <x:c r="X7" s="64"/>
      <x:c r="Y7" s="64"/>
      <x:c r="Z7" s="64"/>
      <x:c r="AA7" s="64"/>
      <x:c r="AB7" s="64"/>
    </x:row>
    <x:row r="8" ht="19" customHeight="1">
      <x:c r="A8" s="20" t="n">
        <x:v>1</x:v>
      </x:c>
      <x:c r="B8" s="20" t="str">
        <x:v>Honda — Honda Ultra Cushion Oil SS-8</x:v>
      </x:c>
      <x:c r="C8" s="20" t="str">
        <x:v>Fork</x:v>
      </x:c>
      <x:c r="D8" s="20" t="str">
        <x:v>SS-8</x:v>
      </x:c>
      <x:c r="E8" s="22"/>
      <x:c r="F8" s="20" t="str">
        <x:v>Unavailable</x:v>
      </x:c>
      <x:c r="G8" s="22"/>
      <x:c r="H8" s="20" t="str">
        <x:v>Unavailable</x:v>
      </x:c>
      <x:c r="I8" s="24"/>
      <x:c r="J8" s="20" t="str">
        <x:v>Unavailable</x:v>
      </x:c>
      <x:c r="K8" s="20" t="str">
        <x:v>Not stated</x:v>
      </x:c>
      <x:c r="L8" s="20" t="str">
        <x:v>OEM product identity only; numeric data unavailable in reviewed public manufacturer material</x:v>
      </x:c>
      <x:c r="M8" s="20" t="str">
        <x:v>https://powersports.honda.com/</x:v>
      </x:c>
      <x:c r="N8" s="64"/>
      <x:c r="O8" s="64"/>
      <x:c r="P8" s="64"/>
      <x:c r="Q8" s="64"/>
      <x:c r="R8" s="64"/>
      <x:c r="S8" s="64"/>
      <x:c r="T8" s="64"/>
      <x:c r="U8" s="64"/>
      <x:c r="V8" s="64"/>
      <x:c r="W8" s="64"/>
      <x:c r="X8" s="64"/>
      <x:c r="Y8" s="64"/>
      <x:c r="Z8" s="64"/>
      <x:c r="AA8" s="64"/>
      <x:c r="AB8" s="64"/>
    </x:row>
    <x:row r="9" ht="19" customHeight="1">
      <x:c r="A9" s="21" t="n">
        <x:v>2</x:v>
      </x:c>
      <x:c r="B9" s="21" t="str">
        <x:v>Honda — Pro Honda Suspension Fluid SS-7</x:v>
      </x:c>
      <x:c r="C9" s="21" t="str">
        <x:v>Fork</x:v>
      </x:c>
      <x:c r="D9" s="21" t="str">
        <x:v>SS-7</x:v>
      </x:c>
      <x:c r="E9" s="23"/>
      <x:c r="F9" s="21" t="str">
        <x:v>Unavailable</x:v>
      </x:c>
      <x:c r="G9" s="23"/>
      <x:c r="H9" s="21" t="str">
        <x:v>Unavailable</x:v>
      </x:c>
      <x:c r="I9" s="25"/>
      <x:c r="J9" s="21" t="str">
        <x:v>Unavailable</x:v>
      </x:c>
      <x:c r="K9" s="21" t="str">
        <x:v>Not stated</x:v>
      </x:c>
      <x:c r="L9" s="21" t="str">
        <x:v>OEM product identity only; numeric data unavailable in reviewed public manufacturer material</x:v>
      </x:c>
      <x:c r="M9" s="21" t="str">
        <x:v>https://powersports.honda.com/</x:v>
      </x:c>
      <x:c r="N9" s="64"/>
      <x:c r="O9" s="64"/>
      <x:c r="P9" s="64"/>
      <x:c r="Q9" s="64"/>
      <x:c r="R9" s="64"/>
      <x:c r="S9" s="64"/>
      <x:c r="T9" s="64"/>
      <x:c r="U9" s="64"/>
      <x:c r="V9" s="64"/>
      <x:c r="W9" s="64"/>
      <x:c r="X9" s="64"/>
      <x:c r="Y9" s="64"/>
      <x:c r="Z9" s="64"/>
      <x:c r="AA9" s="64"/>
      <x:c r="AB9" s="64"/>
    </x:row>
    <x:row r="10" ht="19" customHeight="1">
      <x:c r="A10" s="21" t="n">
        <x:v>3</x:v>
      </x:c>
      <x:c r="B10" s="21" t="str">
        <x:v>Kawasaki — KHL 15-10 Fork Oil</x:v>
      </x:c>
      <x:c r="C10" s="21" t="str">
        <x:v>Fork</x:v>
      </x:c>
      <x:c r="D10" s="21" t="str">
        <x:v>KHL 15-10</x:v>
      </x:c>
      <x:c r="E10" s="23"/>
      <x:c r="F10" s="21" t="str">
        <x:v>Unavailable</x:v>
      </x:c>
      <x:c r="G10" s="23"/>
      <x:c r="H10" s="21" t="str">
        <x:v>Unavailable</x:v>
      </x:c>
      <x:c r="I10" s="25"/>
      <x:c r="J10" s="21" t="str">
        <x:v>Unavailable</x:v>
      </x:c>
      <x:c r="K10" s="21" t="str">
        <x:v>Not stated</x:v>
      </x:c>
      <x:c r="L10" s="21" t="str">
        <x:v>OEM product identity only; numeric data unavailable in reviewed public manufacturer material</x:v>
      </x:c>
      <x:c r="M10" s="21" t="str">
        <x:v>https://www.kawasaki.com/</x:v>
      </x:c>
      <x:c r="N10" s="64"/>
      <x:c r="O10" s="64"/>
      <x:c r="P10" s="64"/>
      <x:c r="Q10" s="64"/>
      <x:c r="R10" s="64"/>
      <x:c r="S10" s="64"/>
      <x:c r="T10" s="64"/>
      <x:c r="U10" s="64"/>
      <x:c r="V10" s="64"/>
      <x:c r="W10" s="64"/>
      <x:c r="X10" s="64"/>
      <x:c r="Y10" s="64"/>
      <x:c r="Z10" s="64"/>
      <x:c r="AA10" s="64"/>
      <x:c r="AB10" s="64"/>
    </x:row>
    <x:row r="11" ht="19" customHeight="1">
      <x:c r="A11" s="21" t="n">
        <x:v>4</x:v>
      </x:c>
      <x:c r="B11" s="21" t="str">
        <x:v>KYB — 01M Fork Oil</x:v>
      </x:c>
      <x:c r="C11" s="21" t="str">
        <x:v>Fork</x:v>
      </x:c>
      <x:c r="D11" s="21" t="str">
        <x:v>01M</x:v>
      </x:c>
      <x:c r="E11" s="23"/>
      <x:c r="F11" s="21" t="str">
        <x:v>Unavailable</x:v>
      </x:c>
      <x:c r="G11" s="23"/>
      <x:c r="H11" s="21" t="str">
        <x:v>Unavailable</x:v>
      </x:c>
      <x:c r="I11" s="25"/>
      <x:c r="J11" s="21" t="str">
        <x:v>Unavailable</x:v>
      </x:c>
      <x:c r="K11" s="21" t="str">
        <x:v>Not stated</x:v>
      </x:c>
      <x:c r="L11" s="21" t="str">
        <x:v>OEM product identity only; numeric data unavailable in reviewed public manufacturer material</x:v>
      </x:c>
      <x:c r="M11" s="21" t="str">
        <x:v>https://kyb.com/</x:v>
      </x:c>
      <x:c r="N11" s="64"/>
      <x:c r="O11" s="64"/>
      <x:c r="P11" s="64"/>
      <x:c r="Q11" s="64"/>
      <x:c r="R11" s="64"/>
      <x:c r="S11" s="64"/>
      <x:c r="T11" s="64"/>
      <x:c r="U11" s="64"/>
      <x:c r="V11" s="64"/>
      <x:c r="W11" s="64"/>
      <x:c r="X11" s="64"/>
      <x:c r="Y11" s="64"/>
      <x:c r="Z11" s="64"/>
      <x:c r="AA11" s="64"/>
      <x:c r="AB11" s="64"/>
    </x:row>
    <x:row r="12" ht="19" customHeight="1">
      <x:c r="A12" s="21" t="n">
        <x:v>5</x:v>
      </x:c>
      <x:c r="B12" s="21" t="str">
        <x:v>KYB — K2C Fork Oil</x:v>
      </x:c>
      <x:c r="C12" s="21" t="str">
        <x:v>Fork</x:v>
      </x:c>
      <x:c r="D12" s="21" t="str">
        <x:v>K2C</x:v>
      </x:c>
      <x:c r="E12" s="23"/>
      <x:c r="F12" s="21" t="str">
        <x:v>Unavailable</x:v>
      </x:c>
      <x:c r="G12" s="23"/>
      <x:c r="H12" s="21" t="str">
        <x:v>Unavailable</x:v>
      </x:c>
      <x:c r="I12" s="25"/>
      <x:c r="J12" s="21" t="str">
        <x:v>Unavailable</x:v>
      </x:c>
      <x:c r="K12" s="21" t="str">
        <x:v>Not stated</x:v>
      </x:c>
      <x:c r="L12" s="21" t="str">
        <x:v>OEM product identity only; numeric data unavailable in reviewed public manufacturer material</x:v>
      </x:c>
      <x:c r="M12" s="21" t="str">
        <x:v>https://kyb.com/</x:v>
      </x:c>
      <x:c r="N12" s="64"/>
      <x:c r="O12" s="64"/>
      <x:c r="P12" s="64"/>
      <x:c r="Q12" s="64"/>
      <x:c r="R12" s="64"/>
      <x:c r="S12" s="64"/>
      <x:c r="T12" s="64"/>
      <x:c r="U12" s="64"/>
      <x:c r="V12" s="64"/>
      <x:c r="W12" s="64"/>
      <x:c r="X12" s="64"/>
      <x:c r="Y12" s="64"/>
      <x:c r="Z12" s="64"/>
      <x:c r="AA12" s="64"/>
      <x:c r="AB12" s="64"/>
    </x:row>
    <x:row r="13" ht="19" customHeight="1">
      <x:c r="A13" s="21" t="n">
        <x:v>6</x:v>
      </x:c>
      <x:c r="B13" s="21" t="str">
        <x:v>KYB — K2C-01 Fork Oil</x:v>
      </x:c>
      <x:c r="C13" s="21" t="str">
        <x:v>Fork</x:v>
      </x:c>
      <x:c r="D13" s="21" t="str">
        <x:v>K2C-01</x:v>
      </x:c>
      <x:c r="E13" s="23"/>
      <x:c r="F13" s="21" t="str">
        <x:v>Unavailable</x:v>
      </x:c>
      <x:c r="G13" s="23"/>
      <x:c r="H13" s="21" t="str">
        <x:v>Unavailable</x:v>
      </x:c>
      <x:c r="I13" s="25"/>
      <x:c r="J13" s="21" t="str">
        <x:v>Unavailable</x:v>
      </x:c>
      <x:c r="K13" s="21" t="str">
        <x:v>Not stated</x:v>
      </x:c>
      <x:c r="L13" s="21" t="str">
        <x:v>OEM product identity only; numeric data unavailable in reviewed public manufacturer material</x:v>
      </x:c>
      <x:c r="M13" s="21" t="str">
        <x:v>https://kyb.com/</x:v>
      </x:c>
      <x:c r="N13" s="64"/>
      <x:c r="O13" s="64"/>
      <x:c r="P13" s="64"/>
      <x:c r="Q13" s="64"/>
      <x:c r="R13" s="64"/>
      <x:c r="S13" s="64"/>
      <x:c r="T13" s="64"/>
      <x:c r="U13" s="64"/>
      <x:c r="V13" s="64"/>
      <x:c r="W13" s="64"/>
      <x:c r="X13" s="64"/>
      <x:c r="Y13" s="64"/>
      <x:c r="Z13" s="64"/>
      <x:c r="AA13" s="64"/>
      <x:c r="AB13" s="64"/>
    </x:row>
    <x:row r="14" ht="19" customHeight="1">
      <x:c r="A14" s="21" t="n">
        <x:v>7</x:v>
      </x:c>
      <x:c r="B14" s="21" t="str">
        <x:v>Öhlins — Fork Fluid 01309-01</x:v>
      </x:c>
      <x:c r="C14" s="21" t="str">
        <x:v>Fork</x:v>
      </x:c>
      <x:c r="D14" s="21" t="str">
        <x:v>01309-01</x:v>
      </x:c>
      <x:c r="E14" s="23"/>
      <x:c r="F14" s="21" t="str">
        <x:v>Unavailable</x:v>
      </x:c>
      <x:c r="G14" s="23"/>
      <x:c r="H14" s="21" t="str">
        <x:v>Unavailable</x:v>
      </x:c>
      <x:c r="I14" s="25"/>
      <x:c r="J14" s="21" t="str">
        <x:v>Unavailable</x:v>
      </x:c>
      <x:c r="K14" s="21" t="str">
        <x:v>Not stated</x:v>
      </x:c>
      <x:c r="L14" s="21" t="str">
        <x:v>OEM product identity only; numeric data unavailable in reviewed public manufacturer material</x:v>
      </x:c>
      <x:c r="M14" s="21" t="str">
        <x:v>https://www.ohlins.com/</x:v>
      </x:c>
      <x:c r="N14" s="64"/>
      <x:c r="O14" s="64"/>
      <x:c r="P14" s="64"/>
      <x:c r="Q14" s="64"/>
      <x:c r="R14" s="64"/>
      <x:c r="S14" s="64"/>
      <x:c r="T14" s="64"/>
      <x:c r="U14" s="64"/>
      <x:c r="V14" s="64"/>
      <x:c r="W14" s="64"/>
      <x:c r="X14" s="64"/>
      <x:c r="Y14" s="64"/>
      <x:c r="Z14" s="64"/>
      <x:c r="AA14" s="64"/>
      <x:c r="AB14" s="64"/>
    </x:row>
    <x:row r="15" ht="19" customHeight="1">
      <x:c r="A15" s="21" t="n">
        <x:v>8</x:v>
      </x:c>
      <x:c r="B15" s="21" t="str">
        <x:v>Öhlins — Shock Absorber Fluid 01314-01</x:v>
      </x:c>
      <x:c r="C15" s="21" t="str">
        <x:v>Shock</x:v>
      </x:c>
      <x:c r="D15" s="21" t="str">
        <x:v>01314-01</x:v>
      </x:c>
      <x:c r="E15" s="23"/>
      <x:c r="F15" s="21" t="str">
        <x:v>Unavailable</x:v>
      </x:c>
      <x:c r="G15" s="23"/>
      <x:c r="H15" s="21" t="str">
        <x:v>Unavailable</x:v>
      </x:c>
      <x:c r="I15" s="25"/>
      <x:c r="J15" s="21" t="str">
        <x:v>Unavailable</x:v>
      </x:c>
      <x:c r="K15" s="21" t="str">
        <x:v>Not stated</x:v>
      </x:c>
      <x:c r="L15" s="21" t="str">
        <x:v>OEM product identity only; numeric data unavailable in reviewed public manufacturer material</x:v>
      </x:c>
      <x:c r="M15" s="21" t="str">
        <x:v>https://www.ohlins.com/</x:v>
      </x:c>
      <x:c r="N15" s="64"/>
      <x:c r="O15" s="64"/>
      <x:c r="P15" s="64"/>
      <x:c r="Q15" s="64"/>
      <x:c r="R15" s="64"/>
      <x:c r="S15" s="64"/>
      <x:c r="T15" s="64"/>
      <x:c r="U15" s="64"/>
      <x:c r="V15" s="64"/>
      <x:c r="W15" s="64"/>
      <x:c r="X15" s="64"/>
      <x:c r="Y15" s="64"/>
      <x:c r="Z15" s="64"/>
      <x:c r="AA15" s="64"/>
      <x:c r="AB15" s="64"/>
    </x:row>
    <x:row r="16" ht="19" customHeight="1">
      <x:c r="A16" s="21" t="n">
        <x:v>9</x:v>
      </x:c>
      <x:c r="B16" s="21" t="str">
        <x:v>Showa — SS-05 Suspension Fluid</x:v>
      </x:c>
      <x:c r="C16" s="21" t="str">
        <x:v>Fork</x:v>
      </x:c>
      <x:c r="D16" s="21" t="str">
        <x:v>SS-05</x:v>
      </x:c>
      <x:c r="E16" s="23"/>
      <x:c r="F16" s="21" t="str">
        <x:v>Unavailable</x:v>
      </x:c>
      <x:c r="G16" s="23"/>
      <x:c r="H16" s="21" t="str">
        <x:v>Unavailable</x:v>
      </x:c>
      <x:c r="I16" s="25"/>
      <x:c r="J16" s="21" t="str">
        <x:v>Unavailable</x:v>
      </x:c>
      <x:c r="K16" s="21" t="str">
        <x:v>Not stated</x:v>
      </x:c>
      <x:c r="L16" s="21" t="str">
        <x:v>OEM product identity only; numeric data unavailable in reviewed public manufacturer material</x:v>
      </x:c>
      <x:c r="M16" s="21" t="str">
        <x:v>https://www.showa1.com/en/</x:v>
      </x:c>
      <x:c r="N16" s="64"/>
      <x:c r="O16" s="64"/>
      <x:c r="P16" s="64"/>
      <x:c r="Q16" s="64"/>
      <x:c r="R16" s="64"/>
      <x:c r="S16" s="64"/>
      <x:c r="T16" s="64"/>
      <x:c r="U16" s="64"/>
      <x:c r="V16" s="64"/>
      <x:c r="W16" s="64"/>
      <x:c r="X16" s="64"/>
      <x:c r="Y16" s="64"/>
      <x:c r="Z16" s="64"/>
      <x:c r="AA16" s="64"/>
      <x:c r="AB16" s="64"/>
    </x:row>
    <x:row r="17" ht="19" customHeight="1">
      <x:c r="A17" s="21" t="n">
        <x:v>10</x:v>
      </x:c>
      <x:c r="B17" s="21" t="str">
        <x:v>Showa — SS-07 Suspension Fluid</x:v>
      </x:c>
      <x:c r="C17" s="21" t="str">
        <x:v>Fork</x:v>
      </x:c>
      <x:c r="D17" s="21" t="str">
        <x:v>SS-07</x:v>
      </x:c>
      <x:c r="E17" s="23"/>
      <x:c r="F17" s="21" t="str">
        <x:v>Unavailable</x:v>
      </x:c>
      <x:c r="G17" s="23"/>
      <x:c r="H17" s="21" t="str">
        <x:v>Unavailable</x:v>
      </x:c>
      <x:c r="I17" s="25"/>
      <x:c r="J17" s="21" t="str">
        <x:v>Unavailable</x:v>
      </x:c>
      <x:c r="K17" s="21" t="str">
        <x:v>Not stated</x:v>
      </x:c>
      <x:c r="L17" s="21" t="str">
        <x:v>OEM product identity only; numeric data unavailable in reviewed public manufacturer material</x:v>
      </x:c>
      <x:c r="M17" s="21" t="str">
        <x:v>https://www.showa1.com/en/</x:v>
      </x:c>
      <x:c r="N17" s="64"/>
      <x:c r="O17" s="64"/>
      <x:c r="P17" s="64"/>
      <x:c r="Q17" s="64"/>
      <x:c r="R17" s="64"/>
      <x:c r="S17" s="64"/>
      <x:c r="T17" s="64"/>
      <x:c r="U17" s="64"/>
      <x:c r="V17" s="64"/>
      <x:c r="W17" s="64"/>
      <x:c r="X17" s="64"/>
      <x:c r="Y17" s="64"/>
      <x:c r="Z17" s="64"/>
      <x:c r="AA17" s="64"/>
      <x:c r="AB17" s="64"/>
    </x:row>
    <x:row r="18" ht="19" customHeight="1">
      <x:c r="A18" s="21" t="n">
        <x:v>11</x:v>
      </x:c>
      <x:c r="B18" s="21" t="str">
        <x:v>Showa — SS-08 Suspension Fluid</x:v>
      </x:c>
      <x:c r="C18" s="21" t="str">
        <x:v>Fork</x:v>
      </x:c>
      <x:c r="D18" s="21" t="str">
        <x:v>SS-08</x:v>
      </x:c>
      <x:c r="E18" s="23"/>
      <x:c r="F18" s="21" t="str">
        <x:v>Unavailable</x:v>
      </x:c>
      <x:c r="G18" s="23"/>
      <x:c r="H18" s="21" t="str">
        <x:v>Unavailable</x:v>
      </x:c>
      <x:c r="I18" s="25"/>
      <x:c r="J18" s="21" t="str">
        <x:v>Unavailable</x:v>
      </x:c>
      <x:c r="K18" s="21" t="str">
        <x:v>Not stated</x:v>
      </x:c>
      <x:c r="L18" s="21" t="str">
        <x:v>OEM product identity only; numeric data unavailable in reviewed public manufacturer material</x:v>
      </x:c>
      <x:c r="M18" s="21" t="str">
        <x:v>https://www.showa1.com/en/</x:v>
      </x:c>
      <x:c r="N18" s="64"/>
      <x:c r="O18" s="64"/>
      <x:c r="P18" s="64"/>
      <x:c r="Q18" s="64"/>
      <x:c r="R18" s="64"/>
      <x:c r="S18" s="64"/>
      <x:c r="T18" s="64"/>
      <x:c r="U18" s="64"/>
      <x:c r="V18" s="64"/>
      <x:c r="W18" s="64"/>
      <x:c r="X18" s="64"/>
      <x:c r="Y18" s="64"/>
      <x:c r="Z18" s="64"/>
      <x:c r="AA18" s="64"/>
      <x:c r="AB18" s="64"/>
    </x:row>
    <x:row r="19" ht="19" customHeight="1">
      <x:c r="A19" s="21" t="n">
        <x:v>12</x:v>
      </x:c>
      <x:c r="B19" s="21" t="str">
        <x:v>Showa — SS-19 Suspension Fluid</x:v>
      </x:c>
      <x:c r="C19" s="21" t="str">
        <x:v>Both</x:v>
      </x:c>
      <x:c r="D19" s="21" t="str">
        <x:v>SS-19</x:v>
      </x:c>
      <x:c r="E19" s="23"/>
      <x:c r="F19" s="21" t="str">
        <x:v>Unavailable</x:v>
      </x:c>
      <x:c r="G19" s="23"/>
      <x:c r="H19" s="21" t="str">
        <x:v>Unavailable</x:v>
      </x:c>
      <x:c r="I19" s="25"/>
      <x:c r="J19" s="21" t="str">
        <x:v>Unavailable</x:v>
      </x:c>
      <x:c r="K19" s="21" t="str">
        <x:v>Not stated</x:v>
      </x:c>
      <x:c r="L19" s="21" t="str">
        <x:v>OEM product identity only; numeric data unavailable in reviewed public manufacturer material</x:v>
      </x:c>
      <x:c r="M19" s="21" t="str">
        <x:v>https://www.showa1.com/en/</x:v>
      </x:c>
      <x:c r="N19" s="64"/>
      <x:c r="O19" s="64"/>
      <x:c r="P19" s="64"/>
      <x:c r="Q19" s="64"/>
      <x:c r="R19" s="64"/>
      <x:c r="S19" s="64"/>
      <x:c r="T19" s="64"/>
      <x:c r="U19" s="64"/>
      <x:c r="V19" s="64"/>
      <x:c r="W19" s="64"/>
      <x:c r="X19" s="64"/>
      <x:c r="Y19" s="64"/>
      <x:c r="Z19" s="64"/>
      <x:c r="AA19" s="64"/>
      <x:c r="AB19" s="64"/>
    </x:row>
    <x:row r="20" ht="19" customHeight="1">
      <x:c r="A20" s="21" t="n">
        <x:v>13</x:v>
      </x:c>
      <x:c r="B20" s="21" t="str">
        <x:v>Showa — SS-47 Suspension Fluid</x:v>
      </x:c>
      <x:c r="C20" s="21" t="str">
        <x:v>Shock</x:v>
      </x:c>
      <x:c r="D20" s="21" t="str">
        <x:v>SS-47</x:v>
      </x:c>
      <x:c r="E20" s="23"/>
      <x:c r="F20" s="21" t="str">
        <x:v>Unavailable</x:v>
      </x:c>
      <x:c r="G20" s="23"/>
      <x:c r="H20" s="21" t="str">
        <x:v>Unavailable</x:v>
      </x:c>
      <x:c r="I20" s="25"/>
      <x:c r="J20" s="21" t="str">
        <x:v>Unavailable</x:v>
      </x:c>
      <x:c r="K20" s="21" t="str">
        <x:v>Not stated</x:v>
      </x:c>
      <x:c r="L20" s="21" t="str">
        <x:v>OEM product identity only; numeric data unavailable in reviewed public manufacturer material</x:v>
      </x:c>
      <x:c r="M20" s="21" t="str">
        <x:v>https://www.showa1.com/en/</x:v>
      </x:c>
      <x:c r="N20" s="64"/>
      <x:c r="O20" s="64"/>
      <x:c r="P20" s="64"/>
      <x:c r="Q20" s="64"/>
      <x:c r="R20" s="64"/>
      <x:c r="S20" s="64"/>
      <x:c r="T20" s="64"/>
      <x:c r="U20" s="64"/>
      <x:c r="V20" s="64"/>
      <x:c r="W20" s="64"/>
      <x:c r="X20" s="64"/>
      <x:c r="Y20" s="64"/>
      <x:c r="Z20" s="64"/>
      <x:c r="AA20" s="64"/>
      <x:c r="AB20" s="64"/>
    </x:row>
    <x:row r="21" ht="19" customHeight="1">
      <x:c r="A21" s="21" t="n">
        <x:v>14</x:v>
      </x:c>
      <x:c r="B21" s="21" t="str">
        <x:v>WP — Fork Oil SAE 4</x:v>
      </x:c>
      <x:c r="C21" s="21" t="str">
        <x:v>Fork</x:v>
      </x:c>
      <x:c r="D21" s="21" t="str">
        <x:v>SAE 4</x:v>
      </x:c>
      <x:c r="E21" s="23"/>
      <x:c r="F21" s="21" t="str">
        <x:v>Unavailable</x:v>
      </x:c>
      <x:c r="G21" s="23"/>
      <x:c r="H21" s="21" t="str">
        <x:v>Unavailable</x:v>
      </x:c>
      <x:c r="I21" s="25"/>
      <x:c r="J21" s="21" t="str">
        <x:v>Unavailable</x:v>
      </x:c>
      <x:c r="K21" s="21" t="str">
        <x:v>Not stated</x:v>
      </x:c>
      <x:c r="L21" s="21" t="str">
        <x:v>OEM product identity only; numeric data unavailable in reviewed public manufacturer material</x:v>
      </x:c>
      <x:c r="M21" s="21" t="str">
        <x:v>https://www.wp-suspension.com/</x:v>
      </x:c>
      <x:c r="N21" s="64"/>
      <x:c r="O21" s="64"/>
      <x:c r="P21" s="64"/>
      <x:c r="Q21" s="64"/>
      <x:c r="R21" s="64"/>
      <x:c r="S21" s="64"/>
      <x:c r="T21" s="64"/>
      <x:c r="U21" s="64"/>
      <x:c r="V21" s="64"/>
      <x:c r="W21" s="64"/>
      <x:c r="X21" s="64"/>
      <x:c r="Y21" s="64"/>
      <x:c r="Z21" s="64"/>
      <x:c r="AA21" s="64"/>
      <x:c r="AB21" s="64"/>
    </x:row>
    <x:row r="22" ht="19" customHeight="1">
      <x:c r="A22" s="21" t="n">
        <x:v>15</x:v>
      </x:c>
      <x:c r="B22" s="21" t="str">
        <x:v>Yamaha — Suspension Oil 01</x:v>
      </x:c>
      <x:c r="C22" s="21" t="str">
        <x:v>Fork</x:v>
      </x:c>
      <x:c r="D22" s="21" t="str">
        <x:v>01</x:v>
      </x:c>
      <x:c r="E22" s="23"/>
      <x:c r="F22" s="21" t="str">
        <x:v>Unavailable</x:v>
      </x:c>
      <x:c r="G22" s="23"/>
      <x:c r="H22" s="21" t="str">
        <x:v>Unavailable</x:v>
      </x:c>
      <x:c r="I22" s="25"/>
      <x:c r="J22" s="21" t="str">
        <x:v>Unavailable</x:v>
      </x:c>
      <x:c r="K22" s="21" t="str">
        <x:v>Not stated</x:v>
      </x:c>
      <x:c r="L22" s="21" t="str">
        <x:v>OEM product identity only; numeric data unavailable in reviewed public manufacturer material</x:v>
      </x:c>
      <x:c r="M22" s="21" t="str">
        <x:v>https://global.yamaha-motor.com/</x:v>
      </x:c>
      <x:c r="N22" s="64"/>
      <x:c r="O22" s="64"/>
      <x:c r="P22" s="64"/>
      <x:c r="Q22" s="64"/>
      <x:c r="R22" s="64"/>
      <x:c r="S22" s="64"/>
      <x:c r="T22" s="64"/>
      <x:c r="U22" s="64"/>
      <x:c r="V22" s="64"/>
      <x:c r="W22" s="64"/>
      <x:c r="X22" s="64"/>
      <x:c r="Y22" s="64"/>
      <x:c r="Z22" s="64"/>
      <x:c r="AA22" s="64"/>
      <x:c r="AB22" s="64"/>
    </x:row>
    <x:row r="23" ht="19" customHeight="1">
      <x:c r="A23" s="21" t="n">
        <x:v>16</x:v>
      </x:c>
      <x:c r="B23" s="21" t="str">
        <x:v>Yamaha — Suspension Oil M1</x:v>
      </x:c>
      <x:c r="C23" s="21" t="str">
        <x:v>Fork</x:v>
      </x:c>
      <x:c r="D23" s="21" t="str">
        <x:v>M1</x:v>
      </x:c>
      <x:c r="E23" s="23"/>
      <x:c r="F23" s="21" t="str">
        <x:v>Unavailable</x:v>
      </x:c>
      <x:c r="G23" s="23"/>
      <x:c r="H23" s="21" t="str">
        <x:v>Unavailable</x:v>
      </x:c>
      <x:c r="I23" s="25"/>
      <x:c r="J23" s="21" t="str">
        <x:v>Unavailable</x:v>
      </x:c>
      <x:c r="K23" s="21" t="str">
        <x:v>Not stated</x:v>
      </x:c>
      <x:c r="L23" s="21" t="str">
        <x:v>OEM product identity only; numeric data unavailable in reviewed public manufacturer material</x:v>
      </x:c>
      <x:c r="M23" s="21" t="str">
        <x:v>https://global.yamaha-motor.com/</x:v>
      </x:c>
      <x:c r="N23" s="64"/>
      <x:c r="O23" s="64"/>
      <x:c r="P23" s="64"/>
      <x:c r="Q23" s="64"/>
      <x:c r="R23" s="64"/>
      <x:c r="S23" s="64"/>
      <x:c r="T23" s="64"/>
      <x:c r="U23" s="64"/>
      <x:c r="V23" s="64"/>
      <x:c r="W23" s="64"/>
      <x:c r="X23" s="64"/>
      <x:c r="Y23" s="64"/>
      <x:c r="Z23" s="64"/>
      <x:c r="AA23" s="64"/>
      <x:c r="AB23" s="64"/>
    </x:row>
    <x:row r="24">
      <x:c r="A24" s="19"/>
      <x:c r="B24" s="19"/>
      <x:c r="C24" s="19"/>
      <x:c r="D24" s="19"/>
      <x:c r="E24" s="19"/>
      <x:c r="F24" s="19"/>
      <x:c r="G24" s="19"/>
      <x:c r="H24" s="19"/>
      <x:c r="I24" s="19"/>
      <x:c r="J24" s="19"/>
      <x:c r="K24" s="19"/>
      <x:c r="L24" s="19"/>
      <x:c r="M24" s="19"/>
      <x:c r="N24" s="64"/>
      <x:c r="O24" s="64"/>
      <x:c r="P24" s="64"/>
      <x:c r="Q24" s="64"/>
      <x:c r="R24" s="64"/>
      <x:c r="S24" s="64"/>
      <x:c r="T24" s="64"/>
      <x:c r="U24" s="64"/>
      <x:c r="V24" s="64"/>
      <x:c r="W24" s="64"/>
      <x:c r="X24" s="64"/>
      <x:c r="Y24" s="64"/>
      <x:c r="Z24" s="64"/>
      <x:c r="AA24" s="64"/>
      <x:c r="AB24" s="64"/>
    </x:row>
    <x:row r="25">
      <x:c r="A25" s="19"/>
      <x:c r="B25" s="19"/>
      <x:c r="C25" s="19"/>
      <x:c r="D25" s="19"/>
      <x:c r="E25" s="19"/>
      <x:c r="F25" s="19"/>
      <x:c r="G25" s="19"/>
      <x:c r="H25" s="19"/>
      <x:c r="I25" s="19"/>
      <x:c r="J25" s="19"/>
      <x:c r="K25" s="19"/>
      <x:c r="L25" s="19"/>
      <x:c r="M25" s="19"/>
      <x:c r="N25" s="64"/>
      <x:c r="O25" s="64"/>
      <x:c r="P25" s="64"/>
      <x:c r="Q25" s="64"/>
      <x:c r="R25" s="64"/>
      <x:c r="S25" s="64"/>
      <x:c r="T25" s="64"/>
      <x:c r="U25" s="64"/>
      <x:c r="V25" s="64"/>
      <x:c r="W25" s="64"/>
      <x:c r="X25" s="64"/>
      <x:c r="Y25" s="64"/>
      <x:c r="Z25" s="64"/>
      <x:c r="AA25" s="64"/>
      <x:c r="AB25" s="64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19"/>
      <x:c r="L26" s="19"/>
      <x:c r="M26" s="19"/>
      <x:c r="N26" s="64"/>
      <x:c r="O26" s="64"/>
      <x:c r="P26" s="64"/>
      <x:c r="Q26" s="64"/>
      <x:c r="R26" s="64"/>
      <x:c r="S26" s="64"/>
      <x:c r="T26" s="64"/>
      <x:c r="U26" s="64"/>
      <x:c r="V26" s="64"/>
      <x:c r="W26" s="64"/>
      <x:c r="X26" s="64"/>
      <x:c r="Y26" s="64"/>
      <x:c r="Z26" s="64"/>
      <x:c r="AA26" s="64"/>
      <x:c r="AB26" s="64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19"/>
      <x:c r="L27" s="19"/>
      <x:c r="M27" s="19"/>
      <x:c r="N27" s="64"/>
      <x:c r="O27" s="64"/>
      <x:c r="P27" s="64"/>
      <x:c r="Q27" s="64"/>
      <x:c r="R27" s="64"/>
      <x:c r="S27" s="64"/>
      <x:c r="T27" s="64"/>
      <x:c r="U27" s="64"/>
      <x:c r="V27" s="64"/>
      <x:c r="W27" s="64"/>
      <x:c r="X27" s="64"/>
      <x:c r="Y27" s="64"/>
      <x:c r="Z27" s="64"/>
      <x:c r="AA27" s="64"/>
      <x:c r="AB27" s="64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19"/>
      <x:c r="L28" s="19"/>
      <x:c r="M28" s="19"/>
      <x:c r="N28" s="64"/>
      <x:c r="O28" s="64"/>
      <x:c r="P28" s="64"/>
      <x:c r="Q28" s="64"/>
      <x:c r="R28" s="64"/>
      <x:c r="S28" s="64"/>
      <x:c r="T28" s="64"/>
      <x:c r="U28" s="64"/>
      <x:c r="V28" s="64"/>
      <x:c r="W28" s="64"/>
      <x:c r="X28" s="64"/>
      <x:c r="Y28" s="64"/>
      <x:c r="Z28" s="64"/>
      <x:c r="AA28" s="64"/>
      <x:c r="AB28" s="64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19"/>
      <x:c r="L29" s="19"/>
      <x:c r="M29" s="19"/>
      <x:c r="N29" s="64"/>
      <x:c r="O29" s="64"/>
      <x:c r="P29" s="64"/>
      <x:c r="Q29" s="64"/>
      <x:c r="R29" s="64"/>
      <x:c r="S29" s="64"/>
      <x:c r="T29" s="64"/>
      <x:c r="U29" s="64"/>
      <x:c r="V29" s="64"/>
      <x:c r="W29" s="64"/>
      <x:c r="X29" s="64"/>
      <x:c r="Y29" s="64"/>
      <x:c r="Z29" s="64"/>
      <x:c r="AA29" s="64"/>
      <x:c r="AB29" s="64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19"/>
      <x:c r="L30" s="19"/>
      <x:c r="M30" s="19"/>
      <x:c r="N30" s="64"/>
      <x:c r="O30" s="64"/>
      <x:c r="P30" s="64"/>
      <x:c r="Q30" s="64"/>
      <x:c r="R30" s="64"/>
      <x:c r="S30" s="64"/>
      <x:c r="T30" s="64"/>
      <x:c r="U30" s="64"/>
      <x:c r="V30" s="64"/>
      <x:c r="W30" s="64"/>
      <x:c r="X30" s="64"/>
      <x:c r="Y30" s="64"/>
      <x:c r="Z30" s="64"/>
      <x:c r="AA30" s="64"/>
      <x:c r="AB30" s="64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64"/>
      <x:c r="O31" s="64"/>
      <x:c r="P31" s="64"/>
      <x:c r="Q31" s="64"/>
      <x:c r="R31" s="64"/>
      <x:c r="S31" s="64"/>
      <x:c r="T31" s="64"/>
      <x:c r="U31" s="64"/>
      <x:c r="V31" s="64"/>
      <x:c r="W31" s="64"/>
      <x:c r="X31" s="64"/>
      <x:c r="Y31" s="64"/>
      <x:c r="Z31" s="64"/>
      <x:c r="AA31" s="64"/>
      <x:c r="AB31" s="64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19"/>
      <x:c r="L32" s="19"/>
      <x:c r="M32" s="19"/>
      <x:c r="N32" s="64"/>
      <x:c r="O32" s="64"/>
      <x:c r="P32" s="64"/>
      <x:c r="Q32" s="64"/>
      <x:c r="R32" s="64"/>
      <x:c r="S32" s="64"/>
      <x:c r="T32" s="64"/>
      <x:c r="U32" s="64"/>
      <x:c r="V32" s="64"/>
      <x:c r="W32" s="64"/>
      <x:c r="X32" s="64"/>
      <x:c r="Y32" s="64"/>
      <x:c r="Z32" s="64"/>
      <x:c r="AA32" s="64"/>
      <x:c r="AB32" s="64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19"/>
      <x:c r="L33" s="19"/>
      <x:c r="M33" s="19"/>
      <x:c r="N33" s="64"/>
      <x:c r="O33" s="64"/>
      <x:c r="P33" s="64"/>
      <x:c r="Q33" s="64"/>
      <x:c r="R33" s="64"/>
      <x:c r="S33" s="64"/>
      <x:c r="T33" s="64"/>
      <x:c r="U33" s="64"/>
      <x:c r="V33" s="64"/>
      <x:c r="W33" s="64"/>
      <x:c r="X33" s="64"/>
      <x:c r="Y33" s="64"/>
      <x:c r="Z33" s="64"/>
      <x:c r="AA33" s="64"/>
      <x:c r="AB33" s="64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19"/>
      <x:c r="L34" s="19"/>
      <x:c r="M34" s="19"/>
      <x:c r="N34" s="64"/>
      <x:c r="O34" s="64"/>
      <x:c r="P34" s="64"/>
      <x:c r="Q34" s="64"/>
      <x:c r="R34" s="64"/>
      <x:c r="S34" s="64"/>
      <x:c r="T34" s="64"/>
      <x:c r="U34" s="64"/>
      <x:c r="V34" s="64"/>
      <x:c r="W34" s="64"/>
      <x:c r="X34" s="64"/>
      <x:c r="Y34" s="64"/>
      <x:c r="Z34" s="64"/>
      <x:c r="AA34" s="64"/>
      <x:c r="AB34" s="64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19"/>
      <x:c r="L35" s="19"/>
      <x:c r="M35" s="19"/>
      <x:c r="N35" s="64"/>
      <x:c r="O35" s="64"/>
      <x:c r="P35" s="64"/>
      <x:c r="Q35" s="64"/>
      <x:c r="R35" s="64"/>
      <x:c r="S35" s="64"/>
      <x:c r="T35" s="64"/>
      <x:c r="U35" s="64"/>
      <x:c r="V35" s="64"/>
      <x:c r="W35" s="64"/>
      <x:c r="X35" s="64"/>
      <x:c r="Y35" s="64"/>
      <x:c r="Z35" s="64"/>
      <x:c r="AA35" s="64"/>
      <x:c r="AB35" s="64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19"/>
      <x:c r="L36" s="19"/>
      <x:c r="M36" s="19"/>
      <x:c r="N36" s="64"/>
      <x:c r="O36" s="64"/>
      <x:c r="P36" s="64"/>
      <x:c r="Q36" s="64"/>
      <x:c r="R36" s="64"/>
      <x:c r="S36" s="64"/>
      <x:c r="T36" s="64"/>
      <x:c r="U36" s="64"/>
      <x:c r="V36" s="64"/>
      <x:c r="W36" s="64"/>
      <x:c r="X36" s="64"/>
      <x:c r="Y36" s="64"/>
      <x:c r="Z36" s="64"/>
      <x:c r="AA36" s="64"/>
      <x:c r="AB36" s="64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19"/>
      <x:c r="L37" s="19"/>
      <x:c r="M37" s="19"/>
      <x:c r="N37" s="64"/>
      <x:c r="O37" s="64"/>
      <x:c r="P37" s="64"/>
      <x:c r="Q37" s="64"/>
      <x:c r="R37" s="64"/>
      <x:c r="S37" s="64"/>
      <x:c r="T37" s="64"/>
      <x:c r="U37" s="64"/>
      <x:c r="V37" s="64"/>
      <x:c r="W37" s="64"/>
      <x:c r="X37" s="64"/>
      <x:c r="Y37" s="64"/>
      <x:c r="Z37" s="64"/>
      <x:c r="AA37" s="64"/>
      <x:c r="AB37" s="64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19"/>
      <x:c r="L38" s="19"/>
      <x:c r="M38" s="19"/>
      <x:c r="N38" s="64"/>
      <x:c r="O38" s="64"/>
      <x:c r="P38" s="64"/>
      <x:c r="Q38" s="64"/>
      <x:c r="R38" s="64"/>
      <x:c r="S38" s="64"/>
      <x:c r="T38" s="64"/>
      <x:c r="U38" s="64"/>
      <x:c r="V38" s="64"/>
      <x:c r="W38" s="64"/>
      <x:c r="X38" s="64"/>
      <x:c r="Y38" s="64"/>
      <x:c r="Z38" s="64"/>
      <x:c r="AA38" s="64"/>
      <x:c r="AB38" s="64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19"/>
      <x:c r="L39" s="19"/>
      <x:c r="M39" s="19"/>
      <x:c r="N39" s="64"/>
      <x:c r="O39" s="64"/>
      <x:c r="P39" s="64"/>
      <x:c r="Q39" s="64"/>
      <x:c r="R39" s="64"/>
      <x:c r="S39" s="64"/>
      <x:c r="T39" s="64"/>
      <x:c r="U39" s="64"/>
      <x:c r="V39" s="64"/>
      <x:c r="W39" s="64"/>
      <x:c r="X39" s="64"/>
      <x:c r="Y39" s="64"/>
      <x:c r="Z39" s="64"/>
      <x:c r="AA39" s="64"/>
      <x:c r="AB39" s="64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19"/>
      <x:c r="L40" s="19"/>
      <x:c r="M40" s="19"/>
      <x:c r="N40" s="64"/>
      <x:c r="O40" s="64"/>
      <x:c r="P40" s="64"/>
      <x:c r="Q40" s="64"/>
      <x:c r="R40" s="64"/>
      <x:c r="S40" s="64"/>
      <x:c r="T40" s="64"/>
      <x:c r="U40" s="64"/>
      <x:c r="V40" s="64"/>
      <x:c r="W40" s="64"/>
      <x:c r="X40" s="64"/>
      <x:c r="Y40" s="64"/>
      <x:c r="Z40" s="64"/>
      <x:c r="AA40" s="64"/>
      <x:c r="AB40" s="64"/>
    </x:row>
    <x:row r="41">
      <x:c r="A41" s="19"/>
      <x:c r="B41" s="19"/>
      <x:c r="C41" s="19"/>
      <x:c r="D41" s="19"/>
      <x:c r="E41" s="19"/>
      <x:c r="F41" s="19"/>
      <x:c r="G41" s="19"/>
      <x:c r="H41" s="19"/>
      <x:c r="I41" s="19"/>
      <x:c r="J41" s="19"/>
      <x:c r="K41" s="19"/>
      <x:c r="L41" s="19"/>
      <x:c r="M41" s="19"/>
      <x:c r="N41" s="64"/>
      <x:c r="O41" s="64"/>
      <x:c r="P41" s="64"/>
      <x:c r="Q41" s="64"/>
      <x:c r="R41" s="64"/>
      <x:c r="S41" s="64"/>
      <x:c r="T41" s="64"/>
      <x:c r="U41" s="64"/>
      <x:c r="V41" s="64"/>
      <x:c r="W41" s="64"/>
      <x:c r="X41" s="64"/>
      <x:c r="Y41" s="64"/>
      <x:c r="Z41" s="64"/>
      <x:c r="AA41" s="64"/>
      <x:c r="AB41" s="64"/>
    </x:row>
    <x:row r="42">
      <x:c r="A42" s="19"/>
      <x:c r="B42" s="19"/>
      <x:c r="C42" s="19"/>
      <x:c r="D42" s="19"/>
      <x:c r="E42" s="19"/>
      <x:c r="F42" s="19"/>
      <x:c r="G42" s="19"/>
      <x:c r="H42" s="19"/>
      <x:c r="I42" s="19"/>
      <x:c r="J42" s="19"/>
      <x:c r="K42" s="19"/>
      <x:c r="L42" s="19"/>
      <x:c r="M42" s="19"/>
      <x:c r="N42" s="64"/>
      <x:c r="O42" s="64"/>
      <x:c r="P42" s="64"/>
      <x:c r="Q42" s="64"/>
      <x:c r="R42" s="64"/>
      <x:c r="S42" s="64"/>
      <x:c r="T42" s="64"/>
      <x:c r="U42" s="64"/>
      <x:c r="V42" s="64"/>
      <x:c r="W42" s="64"/>
      <x:c r="X42" s="64"/>
      <x:c r="Y42" s="64"/>
      <x:c r="Z42" s="64"/>
      <x:c r="AA42" s="64"/>
      <x:c r="AB42" s="64"/>
    </x:row>
    <x:row r="43">
      <x:c r="A43" s="19"/>
      <x:c r="B43" s="19"/>
      <x:c r="C43" s="19"/>
      <x:c r="D43" s="19"/>
      <x:c r="E43" s="19"/>
      <x:c r="F43" s="19"/>
      <x:c r="G43" s="19"/>
      <x:c r="H43" s="19"/>
      <x:c r="I43" s="19"/>
      <x:c r="J43" s="19"/>
      <x:c r="K43" s="19"/>
      <x:c r="L43" s="19"/>
      <x:c r="M43" s="19"/>
      <x:c r="N43" s="64"/>
      <x:c r="O43" s="64"/>
      <x:c r="P43" s="64"/>
      <x:c r="Q43" s="64"/>
      <x:c r="R43" s="64"/>
      <x:c r="S43" s="64"/>
      <x:c r="T43" s="64"/>
      <x:c r="U43" s="64"/>
      <x:c r="V43" s="64"/>
      <x:c r="W43" s="64"/>
      <x:c r="X43" s="64"/>
      <x:c r="Y43" s="64"/>
      <x:c r="Z43" s="64"/>
      <x:c r="AA43" s="64"/>
      <x:c r="AB43" s="64"/>
    </x:row>
    <x:row r="44">
      <x:c r="A44" s="19"/>
      <x:c r="B44" s="19"/>
      <x:c r="C44" s="19"/>
      <x:c r="D44" s="19"/>
      <x:c r="E44" s="19"/>
      <x:c r="F44" s="19"/>
      <x:c r="G44" s="19"/>
      <x:c r="H44" s="19"/>
      <x:c r="I44" s="19"/>
      <x:c r="J44" s="19"/>
      <x:c r="K44" s="19"/>
      <x:c r="L44" s="19"/>
      <x:c r="M44" s="19"/>
      <x:c r="N44" s="64"/>
      <x:c r="O44" s="64"/>
      <x:c r="P44" s="64"/>
      <x:c r="Q44" s="64"/>
      <x:c r="R44" s="64"/>
      <x:c r="S44" s="64"/>
      <x:c r="T44" s="64"/>
      <x:c r="U44" s="64"/>
      <x:c r="V44" s="64"/>
      <x:c r="W44" s="64"/>
      <x:c r="X44" s="64"/>
      <x:c r="Y44" s="64"/>
      <x:c r="Z44" s="64"/>
      <x:c r="AA44" s="64"/>
      <x:c r="AB44" s="64"/>
    </x:row>
    <x:row r="45">
      <x:c r="A45" s="19"/>
      <x:c r="B45" s="19"/>
      <x:c r="C45" s="19"/>
      <x:c r="D45" s="19"/>
      <x:c r="E45" s="19"/>
      <x:c r="F45" s="19"/>
      <x:c r="G45" s="19"/>
      <x:c r="H45" s="19"/>
      <x:c r="I45" s="19"/>
      <x:c r="J45" s="19"/>
      <x:c r="K45" s="19"/>
      <x:c r="L45" s="19"/>
      <x:c r="M45" s="19"/>
      <x:c r="N45" s="64"/>
      <x:c r="O45" s="64"/>
      <x:c r="P45" s="64"/>
      <x:c r="Q45" s="64"/>
      <x:c r="R45" s="64"/>
      <x:c r="S45" s="64"/>
      <x:c r="T45" s="64"/>
      <x:c r="U45" s="64"/>
      <x:c r="V45" s="64"/>
      <x:c r="W45" s="64"/>
      <x:c r="X45" s="64"/>
      <x:c r="Y45" s="64"/>
      <x:c r="Z45" s="64"/>
      <x:c r="AA45" s="64"/>
      <x:c r="AB45" s="64"/>
    </x:row>
    <x:row r="46">
      <x:c r="A46" s="19"/>
      <x:c r="B46" s="19"/>
      <x:c r="C46" s="19"/>
      <x:c r="D46" s="19"/>
      <x:c r="E46" s="19"/>
      <x:c r="F46" s="19"/>
      <x:c r="G46" s="19"/>
      <x:c r="H46" s="19"/>
      <x:c r="I46" s="19"/>
      <x:c r="J46" s="19"/>
      <x:c r="K46" s="19"/>
      <x:c r="L46" s="19"/>
      <x:c r="M46" s="19"/>
      <x:c r="N46" s="64"/>
      <x:c r="O46" s="64"/>
      <x:c r="P46" s="64"/>
      <x:c r="Q46" s="64"/>
      <x:c r="R46" s="64"/>
      <x:c r="S46" s="64"/>
      <x:c r="T46" s="64"/>
      <x:c r="U46" s="64"/>
      <x:c r="V46" s="64"/>
      <x:c r="W46" s="64"/>
      <x:c r="X46" s="64"/>
      <x:c r="Y46" s="64"/>
      <x:c r="Z46" s="64"/>
      <x:c r="AA46" s="64"/>
      <x:c r="AB46" s="64"/>
    </x:row>
    <x:row r="47">
      <x:c r="A47" s="19"/>
      <x:c r="B47" s="19"/>
      <x:c r="C47" s="19"/>
      <x:c r="D47" s="19"/>
      <x:c r="E47" s="19"/>
      <x:c r="F47" s="19"/>
      <x:c r="G47" s="19"/>
      <x:c r="H47" s="19"/>
      <x:c r="I47" s="19"/>
      <x:c r="J47" s="19"/>
      <x:c r="K47" s="19"/>
      <x:c r="L47" s="19"/>
      <x:c r="M47" s="19"/>
      <x:c r="N47" s="64"/>
      <x:c r="O47" s="64"/>
      <x:c r="P47" s="64"/>
      <x:c r="Q47" s="64"/>
      <x:c r="R47" s="64"/>
      <x:c r="S47" s="64"/>
      <x:c r="T47" s="64"/>
      <x:c r="U47" s="64"/>
      <x:c r="V47" s="64"/>
      <x:c r="W47" s="64"/>
      <x:c r="X47" s="64"/>
      <x:c r="Y47" s="64"/>
      <x:c r="Z47" s="64"/>
      <x:c r="AA47" s="64"/>
      <x:c r="AB47" s="64"/>
    </x:row>
    <x:row r="48">
      <x:c r="A48" s="19"/>
      <x:c r="B48" s="19"/>
      <x:c r="C48" s="19"/>
      <x:c r="D48" s="19"/>
      <x:c r="E48" s="19"/>
      <x:c r="F48" s="19"/>
      <x:c r="G48" s="19"/>
      <x:c r="H48" s="19"/>
      <x:c r="I48" s="19"/>
      <x:c r="J48" s="19"/>
      <x:c r="K48" s="19"/>
      <x:c r="L48" s="19"/>
      <x:c r="M48" s="19"/>
      <x:c r="N48" s="64"/>
      <x:c r="O48" s="64"/>
      <x:c r="P48" s="64"/>
      <x:c r="Q48" s="64"/>
      <x:c r="R48" s="64"/>
      <x:c r="S48" s="64"/>
      <x:c r="T48" s="64"/>
      <x:c r="U48" s="64"/>
      <x:c r="V48" s="64"/>
      <x:c r="W48" s="64"/>
      <x:c r="X48" s="64"/>
      <x:c r="Y48" s="64"/>
      <x:c r="Z48" s="64"/>
      <x:c r="AA48" s="64"/>
      <x:c r="AB48" s="64"/>
    </x:row>
    <x:row r="49">
      <x:c r="A49" s="19"/>
      <x:c r="B49" s="19"/>
      <x:c r="C49" s="19"/>
      <x:c r="D49" s="19"/>
      <x:c r="E49" s="19"/>
      <x:c r="F49" s="19"/>
      <x:c r="G49" s="19"/>
      <x:c r="H49" s="19"/>
      <x:c r="I49" s="19"/>
      <x:c r="J49" s="19"/>
      <x:c r="K49" s="19"/>
      <x:c r="L49" s="19"/>
      <x:c r="M49" s="19"/>
      <x:c r="N49" s="64"/>
      <x:c r="O49" s="64"/>
      <x:c r="P49" s="64"/>
      <x:c r="Q49" s="64"/>
      <x:c r="R49" s="64"/>
      <x:c r="S49" s="64"/>
      <x:c r="T49" s="64"/>
      <x:c r="U49" s="64"/>
      <x:c r="V49" s="64"/>
      <x:c r="W49" s="64"/>
      <x:c r="X49" s="64"/>
      <x:c r="Y49" s="64"/>
      <x:c r="Z49" s="64"/>
      <x:c r="AA49" s="64"/>
      <x:c r="AB49" s="64"/>
    </x:row>
    <x:row r="50">
      <x:c r="A50" s="19"/>
      <x:c r="B50" s="19"/>
      <x:c r="C50" s="19"/>
      <x:c r="D50" s="19"/>
      <x:c r="E50" s="19"/>
      <x:c r="F50" s="19"/>
      <x:c r="G50" s="19"/>
      <x:c r="H50" s="19"/>
      <x:c r="I50" s="19"/>
      <x:c r="J50" s="19"/>
      <x:c r="K50" s="19"/>
      <x:c r="L50" s="19"/>
      <x:c r="M50" s="19"/>
      <x:c r="N50" s="64"/>
      <x:c r="O50" s="64"/>
      <x:c r="P50" s="64"/>
      <x:c r="Q50" s="64"/>
      <x:c r="R50" s="64"/>
      <x:c r="S50" s="64"/>
      <x:c r="T50" s="64"/>
      <x:c r="U50" s="64"/>
      <x:c r="V50" s="64"/>
      <x:c r="W50" s="64"/>
      <x:c r="X50" s="64"/>
      <x:c r="Y50" s="64"/>
      <x:c r="Z50" s="64"/>
      <x:c r="AA50" s="64"/>
      <x:c r="AB50" s="64"/>
    </x:row>
    <x:row r="51">
      <x:c r="A51" s="19"/>
      <x:c r="B51" s="19"/>
      <x:c r="C51" s="19"/>
      <x:c r="D51" s="19"/>
      <x:c r="E51" s="19"/>
      <x:c r="F51" s="19"/>
      <x:c r="G51" s="19"/>
      <x:c r="H51" s="19"/>
      <x:c r="I51" s="19"/>
      <x:c r="J51" s="19"/>
      <x:c r="K51" s="19"/>
      <x:c r="L51" s="19"/>
      <x:c r="M51" s="19"/>
      <x:c r="N51" s="64"/>
      <x:c r="O51" s="64"/>
      <x:c r="P51" s="64"/>
      <x:c r="Q51" s="64"/>
      <x:c r="R51" s="64"/>
      <x:c r="S51" s="64"/>
      <x:c r="T51" s="64"/>
      <x:c r="U51" s="64"/>
      <x:c r="V51" s="64"/>
      <x:c r="W51" s="64"/>
      <x:c r="X51" s="64"/>
      <x:c r="Y51" s="64"/>
      <x:c r="Z51" s="64"/>
      <x:c r="AA51" s="64"/>
      <x:c r="AB51" s="64"/>
    </x:row>
    <x:row r="52">
      <x:c r="A52" s="19"/>
      <x:c r="B52" s="19"/>
      <x:c r="C52" s="19"/>
      <x:c r="D52" s="19"/>
      <x:c r="E52" s="19"/>
      <x:c r="F52" s="19"/>
      <x:c r="G52" s="19"/>
      <x:c r="H52" s="19"/>
      <x:c r="I52" s="19"/>
      <x:c r="J52" s="19"/>
      <x:c r="K52" s="19"/>
      <x:c r="L52" s="19"/>
      <x:c r="M52" s="19"/>
      <x:c r="N52" s="64"/>
      <x:c r="O52" s="64"/>
      <x:c r="P52" s="64"/>
      <x:c r="Q52" s="64"/>
      <x:c r="R52" s="64"/>
      <x:c r="S52" s="64"/>
      <x:c r="T52" s="64"/>
      <x:c r="U52" s="64"/>
      <x:c r="V52" s="64"/>
      <x:c r="W52" s="64"/>
      <x:c r="X52" s="64"/>
      <x:c r="Y52" s="64"/>
      <x:c r="Z52" s="64"/>
      <x:c r="AA52" s="64"/>
      <x:c r="AB52" s="64"/>
    </x:row>
    <x:row r="53">
      <x:c r="A53" s="19"/>
      <x:c r="B53" s="19"/>
      <x:c r="C53" s="19"/>
      <x:c r="D53" s="19"/>
      <x:c r="E53" s="19"/>
      <x:c r="F53" s="19"/>
      <x:c r="G53" s="19"/>
      <x:c r="H53" s="19"/>
      <x:c r="I53" s="19"/>
      <x:c r="J53" s="19"/>
      <x:c r="K53" s="19"/>
      <x:c r="L53" s="19"/>
      <x:c r="M53" s="19"/>
      <x:c r="N53" s="64"/>
      <x:c r="O53" s="64"/>
      <x:c r="P53" s="64"/>
      <x:c r="Q53" s="64"/>
      <x:c r="R53" s="64"/>
      <x:c r="S53" s="64"/>
      <x:c r="T53" s="64"/>
      <x:c r="U53" s="64"/>
      <x:c r="V53" s="64"/>
      <x:c r="W53" s="64"/>
      <x:c r="X53" s="64"/>
      <x:c r="Y53" s="64"/>
      <x:c r="Z53" s="64"/>
      <x:c r="AA53" s="64"/>
      <x:c r="AB53" s="64"/>
    </x:row>
    <x:row r="54">
      <x:c r="A54" s="19"/>
      <x:c r="B54" s="19"/>
      <x:c r="C54" s="19"/>
      <x:c r="D54" s="19"/>
      <x:c r="E54" s="19"/>
      <x:c r="F54" s="19"/>
      <x:c r="G54" s="19"/>
      <x:c r="H54" s="19"/>
      <x:c r="I54" s="19"/>
      <x:c r="J54" s="19"/>
      <x:c r="K54" s="19"/>
      <x:c r="L54" s="19"/>
      <x:c r="M54" s="19"/>
      <x:c r="N54" s="64"/>
      <x:c r="O54" s="64"/>
      <x:c r="P54" s="64"/>
      <x:c r="Q54" s="64"/>
      <x:c r="R54" s="64"/>
      <x:c r="S54" s="64"/>
      <x:c r="T54" s="64"/>
      <x:c r="U54" s="64"/>
      <x:c r="V54" s="64"/>
      <x:c r="W54" s="64"/>
      <x:c r="X54" s="64"/>
      <x:c r="Y54" s="64"/>
      <x:c r="Z54" s="64"/>
      <x:c r="AA54" s="64"/>
      <x:c r="AB54" s="64"/>
    </x:row>
    <x:row r="55">
      <x:c r="A55" s="19"/>
      <x:c r="B55" s="19"/>
      <x:c r="C55" s="19"/>
      <x:c r="D55" s="19"/>
      <x:c r="E55" s="19"/>
      <x:c r="F55" s="19"/>
      <x:c r="G55" s="19"/>
      <x:c r="H55" s="19"/>
      <x:c r="I55" s="19"/>
      <x:c r="J55" s="19"/>
      <x:c r="K55" s="19"/>
      <x:c r="L55" s="19"/>
      <x:c r="M55" s="19"/>
      <x:c r="N55" s="64"/>
      <x:c r="O55" s="64"/>
      <x:c r="P55" s="64"/>
      <x:c r="Q55" s="64"/>
      <x:c r="R55" s="64"/>
      <x:c r="S55" s="64"/>
      <x:c r="T55" s="64"/>
      <x:c r="U55" s="64"/>
      <x:c r="V55" s="64"/>
      <x:c r="W55" s="64"/>
      <x:c r="X55" s="64"/>
      <x:c r="Y55" s="64"/>
      <x:c r="Z55" s="64"/>
      <x:c r="AA55" s="64"/>
      <x:c r="AB55" s="64"/>
    </x:row>
    <x:row r="56">
      <x:c r="A56" s="19"/>
      <x:c r="B56" s="19"/>
      <x:c r="C56" s="19"/>
      <x:c r="D56" s="19"/>
      <x:c r="E56" s="19"/>
      <x:c r="F56" s="19"/>
      <x:c r="G56" s="19"/>
      <x:c r="H56" s="19"/>
      <x:c r="I56" s="19"/>
      <x:c r="J56" s="19"/>
      <x:c r="K56" s="19"/>
      <x:c r="L56" s="19"/>
      <x:c r="M56" s="19"/>
      <x:c r="N56" s="64"/>
      <x:c r="O56" s="64"/>
      <x:c r="P56" s="64"/>
      <x:c r="Q56" s="64"/>
      <x:c r="R56" s="64"/>
      <x:c r="S56" s="64"/>
      <x:c r="T56" s="64"/>
      <x:c r="U56" s="64"/>
      <x:c r="V56" s="64"/>
      <x:c r="W56" s="64"/>
      <x:c r="X56" s="64"/>
      <x:c r="Y56" s="64"/>
      <x:c r="Z56" s="64"/>
      <x:c r="AA56" s="64"/>
      <x:c r="AB56" s="64"/>
    </x:row>
    <x:row r="57">
      <x:c r="A57" s="19"/>
      <x:c r="B57" s="19"/>
      <x:c r="C57" s="19"/>
      <x:c r="D57" s="19"/>
      <x:c r="E57" s="19"/>
      <x:c r="F57" s="19"/>
      <x:c r="G57" s="19"/>
      <x:c r="H57" s="19"/>
      <x:c r="I57" s="19"/>
      <x:c r="J57" s="19"/>
      <x:c r="K57" s="19"/>
      <x:c r="L57" s="19"/>
      <x:c r="M57" s="19"/>
      <x:c r="N57" s="64"/>
      <x:c r="O57" s="64"/>
      <x:c r="P57" s="64"/>
      <x:c r="Q57" s="64"/>
      <x:c r="R57" s="64"/>
      <x:c r="S57" s="64"/>
      <x:c r="T57" s="64"/>
      <x:c r="U57" s="64"/>
      <x:c r="V57" s="64"/>
      <x:c r="W57" s="64"/>
      <x:c r="X57" s="64"/>
      <x:c r="Y57" s="64"/>
      <x:c r="Z57" s="64"/>
      <x:c r="AA57" s="64"/>
      <x:c r="AB57" s="64"/>
    </x:row>
    <x:row r="58">
      <x:c r="A58" s="19"/>
      <x:c r="B58" s="19"/>
      <x:c r="C58" s="19"/>
      <x:c r="D58" s="19"/>
      <x:c r="E58" s="19"/>
      <x:c r="F58" s="19"/>
      <x:c r="G58" s="19"/>
      <x:c r="H58" s="19"/>
      <x:c r="I58" s="19"/>
      <x:c r="J58" s="19"/>
      <x:c r="K58" s="19"/>
      <x:c r="L58" s="19"/>
      <x:c r="M58" s="19"/>
      <x:c r="N58" s="64"/>
      <x:c r="O58" s="64"/>
      <x:c r="P58" s="64"/>
      <x:c r="Q58" s="64"/>
      <x:c r="R58" s="64"/>
      <x:c r="S58" s="64"/>
      <x:c r="T58" s="64"/>
      <x:c r="U58" s="64"/>
      <x:c r="V58" s="64"/>
      <x:c r="W58" s="64"/>
      <x:c r="X58" s="64"/>
      <x:c r="Y58" s="64"/>
      <x:c r="Z58" s="64"/>
      <x:c r="AA58" s="64"/>
      <x:c r="AB58" s="64"/>
    </x:row>
    <x:row r="59">
      <x:c r="A59" s="19"/>
      <x:c r="B59" s="19"/>
      <x:c r="C59" s="19"/>
      <x:c r="D59" s="19"/>
      <x:c r="E59" s="19"/>
      <x:c r="F59" s="19"/>
      <x:c r="G59" s="19"/>
      <x:c r="H59" s="19"/>
      <x:c r="I59" s="19"/>
      <x:c r="J59" s="19"/>
      <x:c r="K59" s="19"/>
      <x:c r="L59" s="19"/>
      <x:c r="M59" s="19"/>
      <x:c r="N59" s="64"/>
      <x:c r="O59" s="64"/>
      <x:c r="P59" s="64"/>
      <x:c r="Q59" s="64"/>
      <x:c r="R59" s="64"/>
      <x:c r="S59" s="64"/>
      <x:c r="T59" s="64"/>
      <x:c r="U59" s="64"/>
      <x:c r="V59" s="64"/>
      <x:c r="W59" s="64"/>
      <x:c r="X59" s="64"/>
      <x:c r="Y59" s="64"/>
      <x:c r="Z59" s="64"/>
      <x:c r="AA59" s="64"/>
      <x:c r="AB59" s="64"/>
    </x:row>
    <x:row r="60">
      <x:c r="A60" s="19"/>
      <x:c r="B60" s="19"/>
      <x:c r="C60" s="19"/>
      <x:c r="D60" s="19"/>
      <x:c r="E60" s="19"/>
      <x:c r="F60" s="19"/>
      <x:c r="G60" s="19"/>
      <x:c r="H60" s="19"/>
      <x:c r="I60" s="19"/>
      <x:c r="J60" s="19"/>
      <x:c r="K60" s="19"/>
      <x:c r="L60" s="19"/>
      <x:c r="M60" s="19"/>
      <x:c r="N60" s="64"/>
      <x:c r="O60" s="64"/>
      <x:c r="P60" s="64"/>
      <x:c r="Q60" s="64"/>
      <x:c r="R60" s="64"/>
      <x:c r="S60" s="64"/>
      <x:c r="T60" s="64"/>
      <x:c r="U60" s="64"/>
      <x:c r="V60" s="64"/>
      <x:c r="W60" s="64"/>
      <x:c r="X60" s="64"/>
      <x:c r="Y60" s="64"/>
      <x:c r="Z60" s="64"/>
      <x:c r="AA60" s="64"/>
      <x:c r="AB60" s="64"/>
    </x:row>
    <x:row r="61">
      <x:c r="A61" s="19"/>
      <x:c r="B61" s="19"/>
      <x:c r="C61" s="19"/>
      <x:c r="D61" s="19"/>
      <x:c r="E61" s="19"/>
      <x:c r="F61" s="19"/>
      <x:c r="G61" s="19"/>
      <x:c r="H61" s="19"/>
      <x:c r="I61" s="19"/>
      <x:c r="J61" s="19"/>
      <x:c r="K61" s="19"/>
      <x:c r="L61" s="19"/>
      <x:c r="M61" s="19"/>
      <x:c r="N61" s="64"/>
      <x:c r="O61" s="64"/>
      <x:c r="P61" s="64"/>
      <x:c r="Q61" s="64"/>
      <x:c r="R61" s="64"/>
      <x:c r="S61" s="64"/>
      <x:c r="T61" s="64"/>
      <x:c r="U61" s="64"/>
      <x:c r="V61" s="64"/>
      <x:c r="W61" s="64"/>
      <x:c r="X61" s="64"/>
      <x:c r="Y61" s="64"/>
      <x:c r="Z61" s="64"/>
      <x:c r="AA61" s="64"/>
      <x:c r="AB61" s="64"/>
    </x:row>
    <x:row r="62">
      <x:c r="A62" s="19"/>
      <x:c r="B62" s="19"/>
      <x:c r="C62" s="19"/>
      <x:c r="D62" s="19"/>
      <x:c r="E62" s="19"/>
      <x:c r="F62" s="19"/>
      <x:c r="G62" s="19"/>
      <x:c r="H62" s="19"/>
      <x:c r="I62" s="19"/>
      <x:c r="J62" s="19"/>
      <x:c r="K62" s="19"/>
      <x:c r="L62" s="19"/>
      <x:c r="M62" s="19"/>
      <x:c r="N62" s="64"/>
      <x:c r="O62" s="64"/>
      <x:c r="P62" s="64"/>
      <x:c r="Q62" s="64"/>
      <x:c r="R62" s="64"/>
      <x:c r="S62" s="64"/>
      <x:c r="T62" s="64"/>
      <x:c r="U62" s="64"/>
      <x:c r="V62" s="64"/>
      <x:c r="W62" s="64"/>
      <x:c r="X62" s="64"/>
      <x:c r="Y62" s="64"/>
      <x:c r="Z62" s="64"/>
      <x:c r="AA62" s="64"/>
      <x:c r="AB62" s="64"/>
    </x:row>
    <x:row r="63">
      <x:c r="A63" s="19"/>
      <x:c r="B63" s="19"/>
      <x:c r="C63" s="19"/>
      <x:c r="D63" s="19"/>
      <x:c r="E63" s="19"/>
      <x:c r="F63" s="19"/>
      <x:c r="G63" s="19"/>
      <x:c r="H63" s="19"/>
      <x:c r="I63" s="19"/>
      <x:c r="J63" s="19"/>
      <x:c r="K63" s="19"/>
      <x:c r="L63" s="19"/>
      <x:c r="M63" s="19"/>
      <x:c r="N63" s="64"/>
      <x:c r="O63" s="64"/>
      <x:c r="P63" s="64"/>
      <x:c r="Q63" s="64"/>
      <x:c r="R63" s="64"/>
      <x:c r="S63" s="64"/>
      <x:c r="T63" s="64"/>
      <x:c r="U63" s="64"/>
      <x:c r="V63" s="64"/>
      <x:c r="W63" s="64"/>
      <x:c r="X63" s="64"/>
      <x:c r="Y63" s="64"/>
      <x:c r="Z63" s="64"/>
      <x:c r="AA63" s="64"/>
      <x:c r="AB63" s="64"/>
    </x:row>
    <x:row r="64">
      <x:c r="A64" s="19"/>
      <x:c r="B64" s="19"/>
      <x:c r="C64" s="19"/>
      <x:c r="D64" s="19"/>
      <x:c r="E64" s="19"/>
      <x:c r="F64" s="19"/>
      <x:c r="G64" s="19"/>
      <x:c r="H64" s="19"/>
      <x:c r="I64" s="19"/>
      <x:c r="J64" s="19"/>
      <x:c r="K64" s="19"/>
      <x:c r="L64" s="19"/>
      <x:c r="M64" s="19"/>
      <x:c r="N64" s="64"/>
      <x:c r="O64" s="64"/>
      <x:c r="P64" s="64"/>
      <x:c r="Q64" s="64"/>
      <x:c r="R64" s="64"/>
      <x:c r="S64" s="64"/>
      <x:c r="T64" s="64"/>
      <x:c r="U64" s="64"/>
      <x:c r="V64" s="64"/>
      <x:c r="W64" s="64"/>
      <x:c r="X64" s="64"/>
      <x:c r="Y64" s="64"/>
      <x:c r="Z64" s="64"/>
      <x:c r="AA64" s="64"/>
      <x:c r="AB64" s="64"/>
    </x:row>
    <x:row r="65">
      <x:c r="A65" s="19"/>
      <x:c r="B65" s="19"/>
      <x:c r="C65" s="19"/>
      <x:c r="D65" s="19"/>
      <x:c r="E65" s="19"/>
      <x:c r="F65" s="19"/>
      <x:c r="G65" s="19"/>
      <x:c r="H65" s="19"/>
      <x:c r="I65" s="19"/>
      <x:c r="J65" s="19"/>
      <x:c r="K65" s="19"/>
      <x:c r="L65" s="19"/>
      <x:c r="M65" s="19"/>
      <x:c r="N65" s="64"/>
      <x:c r="O65" s="64"/>
      <x:c r="P65" s="64"/>
      <x:c r="Q65" s="64"/>
      <x:c r="R65" s="64"/>
      <x:c r="S65" s="64"/>
      <x:c r="T65" s="64"/>
      <x:c r="U65" s="64"/>
      <x:c r="V65" s="64"/>
      <x:c r="W65" s="64"/>
      <x:c r="X65" s="64"/>
      <x:c r="Y65" s="64"/>
      <x:c r="Z65" s="64"/>
      <x:c r="AA65" s="64"/>
      <x:c r="AB65" s="64"/>
    </x:row>
    <x:row r="66">
      <x:c r="A66" s="19"/>
      <x:c r="B66" s="19"/>
      <x:c r="C66" s="19"/>
      <x:c r="D66" s="19"/>
      <x:c r="E66" s="19"/>
      <x:c r="F66" s="19"/>
      <x:c r="G66" s="19"/>
      <x:c r="H66" s="19"/>
      <x:c r="I66" s="19"/>
      <x:c r="J66" s="19"/>
      <x:c r="K66" s="19"/>
      <x:c r="L66" s="19"/>
      <x:c r="M66" s="19"/>
      <x:c r="N66" s="64"/>
      <x:c r="O66" s="64"/>
      <x:c r="P66" s="64"/>
      <x:c r="Q66" s="64"/>
      <x:c r="R66" s="64"/>
      <x:c r="S66" s="64"/>
      <x:c r="T66" s="64"/>
      <x:c r="U66" s="64"/>
      <x:c r="V66" s="64"/>
      <x:c r="W66" s="64"/>
      <x:c r="X66" s="64"/>
      <x:c r="Y66" s="64"/>
      <x:c r="Z66" s="64"/>
      <x:c r="AA66" s="64"/>
      <x:c r="AB66" s="64"/>
    </x:row>
    <x:row r="67">
      <x:c r="A67" s="19"/>
      <x:c r="B67" s="19"/>
      <x:c r="C67" s="19"/>
      <x:c r="D67" s="19"/>
      <x:c r="E67" s="19"/>
      <x:c r="F67" s="19"/>
      <x:c r="G67" s="19"/>
      <x:c r="H67" s="19"/>
      <x:c r="I67" s="19"/>
      <x:c r="J67" s="19"/>
      <x:c r="K67" s="19"/>
      <x:c r="L67" s="19"/>
      <x:c r="M67" s="19"/>
      <x:c r="N67" s="64"/>
      <x:c r="O67" s="64"/>
      <x:c r="P67" s="64"/>
      <x:c r="Q67" s="64"/>
      <x:c r="R67" s="64"/>
      <x:c r="S67" s="64"/>
      <x:c r="T67" s="64"/>
      <x:c r="U67" s="64"/>
      <x:c r="V67" s="64"/>
      <x:c r="W67" s="64"/>
      <x:c r="X67" s="64"/>
      <x:c r="Y67" s="64"/>
      <x:c r="Z67" s="64"/>
      <x:c r="AA67" s="64"/>
      <x:c r="AB67" s="64"/>
    </x:row>
    <x:row r="68">
      <x:c r="A68" s="19"/>
      <x:c r="B68" s="19"/>
      <x:c r="C68" s="19"/>
      <x:c r="D68" s="19"/>
      <x:c r="E68" s="19"/>
      <x:c r="F68" s="19"/>
      <x:c r="G68" s="19"/>
      <x:c r="H68" s="19"/>
      <x:c r="I68" s="19"/>
      <x:c r="J68" s="19"/>
      <x:c r="K68" s="19"/>
      <x:c r="L68" s="19"/>
      <x:c r="M68" s="19"/>
      <x:c r="N68" s="64"/>
      <x:c r="O68" s="64"/>
      <x:c r="P68" s="64"/>
      <x:c r="Q68" s="64"/>
      <x:c r="R68" s="64"/>
      <x:c r="S68" s="64"/>
      <x:c r="T68" s="64"/>
      <x:c r="U68" s="64"/>
      <x:c r="V68" s="64"/>
      <x:c r="W68" s="64"/>
      <x:c r="X68" s="64"/>
      <x:c r="Y68" s="64"/>
      <x:c r="Z68" s="64"/>
      <x:c r="AA68" s="64"/>
      <x:c r="AB68" s="64"/>
    </x:row>
    <x:row r="69">
      <x:c r="A69" s="19"/>
      <x:c r="B69" s="19"/>
      <x:c r="C69" s="19"/>
      <x:c r="D69" s="19"/>
      <x:c r="E69" s="19"/>
      <x:c r="F69" s="19"/>
      <x:c r="G69" s="19"/>
      <x:c r="H69" s="19"/>
      <x:c r="I69" s="19"/>
      <x:c r="J69" s="19"/>
      <x:c r="K69" s="19"/>
      <x:c r="L69" s="19"/>
      <x:c r="M69" s="19"/>
      <x:c r="N69" s="64"/>
      <x:c r="O69" s="64"/>
      <x:c r="P69" s="64"/>
      <x:c r="Q69" s="64"/>
      <x:c r="R69" s="64"/>
      <x:c r="S69" s="64"/>
      <x:c r="T69" s="64"/>
      <x:c r="U69" s="64"/>
      <x:c r="V69" s="64"/>
      <x:c r="W69" s="64"/>
      <x:c r="X69" s="64"/>
      <x:c r="Y69" s="64"/>
      <x:c r="Z69" s="64"/>
      <x:c r="AA69" s="64"/>
      <x:c r="AB69" s="64"/>
    </x:row>
    <x:row r="70">
      <x:c r="A70" s="19"/>
      <x:c r="B70" s="19"/>
      <x:c r="C70" s="19"/>
      <x:c r="D70" s="19"/>
      <x:c r="E70" s="19"/>
      <x:c r="F70" s="19"/>
      <x:c r="G70" s="19"/>
      <x:c r="H70" s="19"/>
      <x:c r="I70" s="19"/>
      <x:c r="J70" s="19"/>
      <x:c r="K70" s="19"/>
      <x:c r="L70" s="19"/>
      <x:c r="M70" s="19"/>
      <x:c r="N70" s="64"/>
      <x:c r="O70" s="64"/>
      <x:c r="P70" s="64"/>
      <x:c r="Q70" s="64"/>
      <x:c r="R70" s="64"/>
      <x:c r="S70" s="64"/>
      <x:c r="T70" s="64"/>
      <x:c r="U70" s="64"/>
      <x:c r="V70" s="64"/>
      <x:c r="W70" s="64"/>
      <x:c r="X70" s="64"/>
      <x:c r="Y70" s="64"/>
      <x:c r="Z70" s="64"/>
      <x:c r="AA70" s="64"/>
      <x:c r="AB70" s="64"/>
    </x:row>
    <x:row r="71">
      <x:c r="A71" s="19"/>
      <x:c r="B71" s="19"/>
      <x:c r="C71" s="19"/>
      <x:c r="D71" s="19"/>
      <x:c r="E71" s="19"/>
      <x:c r="F71" s="19"/>
      <x:c r="G71" s="19"/>
      <x:c r="H71" s="19"/>
      <x:c r="I71" s="19"/>
      <x:c r="J71" s="19"/>
      <x:c r="K71" s="19"/>
      <x:c r="L71" s="19"/>
      <x:c r="M71" s="19"/>
      <x:c r="N71" s="64"/>
      <x:c r="O71" s="64"/>
      <x:c r="P71" s="64"/>
      <x:c r="Q71" s="64"/>
      <x:c r="R71" s="64"/>
      <x:c r="S71" s="64"/>
      <x:c r="T71" s="64"/>
      <x:c r="U71" s="64"/>
      <x:c r="V71" s="64"/>
      <x:c r="W71" s="64"/>
      <x:c r="X71" s="64"/>
      <x:c r="Y71" s="64"/>
      <x:c r="Z71" s="64"/>
      <x:c r="AA71" s="64"/>
      <x:c r="AB71" s="64"/>
    </x:row>
    <x:row r="72">
      <x:c r="A72" s="19"/>
      <x:c r="B72" s="19"/>
      <x:c r="C72" s="19"/>
      <x:c r="D72" s="19"/>
      <x:c r="E72" s="19"/>
      <x:c r="F72" s="19"/>
      <x:c r="G72" s="19"/>
      <x:c r="H72" s="19"/>
      <x:c r="I72" s="19"/>
      <x:c r="J72" s="19"/>
      <x:c r="K72" s="19"/>
      <x:c r="L72" s="19"/>
      <x:c r="M72" s="19"/>
      <x:c r="N72" s="64"/>
      <x:c r="O72" s="64"/>
      <x:c r="P72" s="64"/>
      <x:c r="Q72" s="64"/>
      <x:c r="R72" s="64"/>
      <x:c r="S72" s="64"/>
      <x:c r="T72" s="64"/>
      <x:c r="U72" s="64"/>
      <x:c r="V72" s="64"/>
      <x:c r="W72" s="64"/>
      <x:c r="X72" s="64"/>
      <x:c r="Y72" s="64"/>
      <x:c r="Z72" s="64"/>
      <x:c r="AA72" s="64"/>
      <x:c r="AB72" s="64"/>
    </x:row>
    <x:row r="73">
      <x:c r="A73" s="19"/>
      <x:c r="B73" s="19"/>
      <x:c r="C73" s="19"/>
      <x:c r="D73" s="19"/>
      <x:c r="E73" s="19"/>
      <x:c r="F73" s="19"/>
      <x:c r="G73" s="19"/>
      <x:c r="H73" s="19"/>
      <x:c r="I73" s="19"/>
      <x:c r="J73" s="19"/>
      <x:c r="K73" s="19"/>
      <x:c r="L73" s="19"/>
      <x:c r="M73" s="19"/>
      <x:c r="N73" s="64"/>
      <x:c r="O73" s="64"/>
      <x:c r="P73" s="64"/>
      <x:c r="Q73" s="64"/>
      <x:c r="R73" s="64"/>
      <x:c r="S73" s="64"/>
      <x:c r="T73" s="64"/>
      <x:c r="U73" s="64"/>
      <x:c r="V73" s="64"/>
      <x:c r="W73" s="64"/>
      <x:c r="X73" s="64"/>
      <x:c r="Y73" s="64"/>
      <x:c r="Z73" s="64"/>
      <x:c r="AA73" s="64"/>
      <x:c r="AB73" s="64"/>
    </x:row>
    <x:row r="74">
      <x:c r="A74" s="19"/>
      <x:c r="B74" s="19"/>
      <x:c r="C74" s="19"/>
      <x:c r="D74" s="19"/>
      <x:c r="E74" s="19"/>
      <x:c r="F74" s="19"/>
      <x:c r="G74" s="19"/>
      <x:c r="H74" s="19"/>
      <x:c r="I74" s="19"/>
      <x:c r="J74" s="19"/>
      <x:c r="K74" s="19"/>
      <x:c r="L74" s="19"/>
      <x:c r="M74" s="19"/>
      <x:c r="N74" s="64"/>
      <x:c r="O74" s="64"/>
      <x:c r="P74" s="64"/>
      <x:c r="Q74" s="64"/>
      <x:c r="R74" s="64"/>
      <x:c r="S74" s="64"/>
      <x:c r="T74" s="64"/>
      <x:c r="U74" s="64"/>
      <x:c r="V74" s="64"/>
      <x:c r="W74" s="64"/>
      <x:c r="X74" s="64"/>
      <x:c r="Y74" s="64"/>
      <x:c r="Z74" s="64"/>
      <x:c r="AA74" s="64"/>
      <x:c r="AB74" s="64"/>
    </x:row>
    <x:row r="75">
      <x:c r="A75" s="19"/>
      <x:c r="B75" s="19"/>
      <x:c r="C75" s="19"/>
      <x:c r="D75" s="19"/>
      <x:c r="E75" s="19"/>
      <x:c r="F75" s="19"/>
      <x:c r="G75" s="19"/>
      <x:c r="H75" s="19"/>
      <x:c r="I75" s="19"/>
      <x:c r="J75" s="19"/>
      <x:c r="K75" s="19"/>
      <x:c r="L75" s="19"/>
      <x:c r="M75" s="19"/>
      <x:c r="N75" s="64"/>
      <x:c r="O75" s="64"/>
      <x:c r="P75" s="64"/>
      <x:c r="Q75" s="64"/>
      <x:c r="R75" s="64"/>
      <x:c r="S75" s="64"/>
      <x:c r="T75" s="64"/>
      <x:c r="U75" s="64"/>
      <x:c r="V75" s="64"/>
      <x:c r="W75" s="64"/>
      <x:c r="X75" s="64"/>
      <x:c r="Y75" s="64"/>
      <x:c r="Z75" s="64"/>
      <x:c r="AA75" s="64"/>
      <x:c r="AB75" s="64"/>
    </x:row>
    <x:row r="76">
      <x:c r="A76" s="19"/>
      <x:c r="B76" s="19"/>
      <x:c r="C76" s="19"/>
      <x:c r="D76" s="19"/>
      <x:c r="E76" s="19"/>
      <x:c r="F76" s="19"/>
      <x:c r="G76" s="19"/>
      <x:c r="H76" s="19"/>
      <x:c r="I76" s="19"/>
      <x:c r="J76" s="19"/>
      <x:c r="K76" s="19"/>
      <x:c r="L76" s="19"/>
      <x:c r="M76" s="19"/>
      <x:c r="N76" s="64"/>
      <x:c r="O76" s="64"/>
      <x:c r="P76" s="64"/>
      <x:c r="Q76" s="64"/>
      <x:c r="R76" s="64"/>
      <x:c r="S76" s="64"/>
      <x:c r="T76" s="64"/>
      <x:c r="U76" s="64"/>
      <x:c r="V76" s="64"/>
      <x:c r="W76" s="64"/>
      <x:c r="X76" s="64"/>
      <x:c r="Y76" s="64"/>
      <x:c r="Z76" s="64"/>
      <x:c r="AA76" s="64"/>
      <x:c r="AB76" s="64"/>
    </x:row>
    <x:row r="77">
      <x:c r="A77" s="19"/>
      <x:c r="B77" s="19"/>
      <x:c r="C77" s="19"/>
      <x:c r="D77" s="19"/>
      <x:c r="E77" s="19"/>
      <x:c r="F77" s="19"/>
      <x:c r="G77" s="19"/>
      <x:c r="H77" s="19"/>
      <x:c r="I77" s="19"/>
      <x:c r="J77" s="19"/>
      <x:c r="K77" s="19"/>
      <x:c r="L77" s="19"/>
      <x:c r="M77" s="19"/>
      <x:c r="N77" s="64"/>
      <x:c r="O77" s="64"/>
      <x:c r="P77" s="64"/>
      <x:c r="Q77" s="64"/>
      <x:c r="R77" s="64"/>
      <x:c r="S77" s="64"/>
      <x:c r="T77" s="64"/>
      <x:c r="U77" s="64"/>
      <x:c r="V77" s="64"/>
      <x:c r="W77" s="64"/>
      <x:c r="X77" s="64"/>
      <x:c r="Y77" s="64"/>
      <x:c r="Z77" s="64"/>
      <x:c r="AA77" s="64"/>
      <x:c r="AB77" s="64"/>
    </x:row>
    <x:row r="78">
      <x:c r="A78" s="19"/>
      <x:c r="B78" s="19"/>
      <x:c r="C78" s="19"/>
      <x:c r="D78" s="19"/>
      <x:c r="E78" s="19"/>
      <x:c r="F78" s="19"/>
      <x:c r="G78" s="19"/>
      <x:c r="H78" s="19"/>
      <x:c r="I78" s="19"/>
      <x:c r="J78" s="19"/>
      <x:c r="K78" s="19"/>
      <x:c r="L78" s="19"/>
      <x:c r="M78" s="19"/>
      <x:c r="N78" s="64"/>
      <x:c r="O78" s="64"/>
      <x:c r="P78" s="64"/>
      <x:c r="Q78" s="64"/>
      <x:c r="R78" s="64"/>
      <x:c r="S78" s="64"/>
      <x:c r="T78" s="64"/>
      <x:c r="U78" s="64"/>
      <x:c r="V78" s="64"/>
      <x:c r="W78" s="64"/>
      <x:c r="X78" s="64"/>
      <x:c r="Y78" s="64"/>
      <x:c r="Z78" s="64"/>
      <x:c r="AA78" s="64"/>
      <x:c r="AB78" s="64"/>
    </x:row>
    <x:row r="79">
      <x:c r="A79" s="19"/>
      <x:c r="B79" s="19"/>
      <x:c r="C79" s="19"/>
      <x:c r="D79" s="19"/>
      <x:c r="E79" s="19"/>
      <x:c r="F79" s="19"/>
      <x:c r="G79" s="19"/>
      <x:c r="H79" s="19"/>
      <x:c r="I79" s="19"/>
      <x:c r="J79" s="19"/>
      <x:c r="K79" s="19"/>
      <x:c r="L79" s="19"/>
      <x:c r="M79" s="19"/>
      <x:c r="N79" s="64"/>
      <x:c r="O79" s="64"/>
      <x:c r="P79" s="64"/>
      <x:c r="Q79" s="64"/>
      <x:c r="R79" s="64"/>
      <x:c r="S79" s="64"/>
      <x:c r="T79" s="64"/>
      <x:c r="U79" s="64"/>
      <x:c r="V79" s="64"/>
      <x:c r="W79" s="64"/>
      <x:c r="X79" s="64"/>
      <x:c r="Y79" s="64"/>
      <x:c r="Z79" s="64"/>
      <x:c r="AA79" s="64"/>
      <x:c r="AB79" s="64"/>
    </x:row>
    <x:row r="80">
      <x:c r="A80" s="19"/>
      <x:c r="B80" s="19"/>
      <x:c r="C80" s="19"/>
      <x:c r="D80" s="19"/>
      <x:c r="E80" s="19"/>
      <x:c r="F80" s="19"/>
      <x:c r="G80" s="19"/>
      <x:c r="H80" s="19"/>
      <x:c r="I80" s="19"/>
      <x:c r="J80" s="19"/>
      <x:c r="K80" s="19"/>
      <x:c r="L80" s="19"/>
      <x:c r="M80" s="19"/>
      <x:c r="N80" s="64"/>
      <x:c r="O80" s="64"/>
      <x:c r="P80" s="64"/>
      <x:c r="Q80" s="64"/>
      <x:c r="R80" s="64"/>
      <x:c r="S80" s="64"/>
      <x:c r="T80" s="64"/>
      <x:c r="U80" s="64"/>
      <x:c r="V80" s="64"/>
      <x:c r="W80" s="64"/>
      <x:c r="X80" s="64"/>
      <x:c r="Y80" s="64"/>
      <x:c r="Z80" s="64"/>
      <x:c r="AA80" s="64"/>
      <x:c r="AB80" s="64"/>
    </x:row>
    <x:row r="81">
      <x:c r="A81" s="19"/>
      <x:c r="B81" s="19"/>
      <x:c r="C81" s="19"/>
      <x:c r="D81" s="19"/>
      <x:c r="E81" s="19"/>
      <x:c r="F81" s="19"/>
      <x:c r="G81" s="19"/>
      <x:c r="H81" s="19"/>
      <x:c r="I81" s="19"/>
      <x:c r="J81" s="19"/>
      <x:c r="K81" s="19"/>
      <x:c r="L81" s="19"/>
      <x:c r="M81" s="19"/>
      <x:c r="N81" s="64"/>
      <x:c r="O81" s="64"/>
      <x:c r="P81" s="64"/>
      <x:c r="Q81" s="64"/>
      <x:c r="R81" s="64"/>
      <x:c r="S81" s="64"/>
      <x:c r="T81" s="64"/>
      <x:c r="U81" s="64"/>
      <x:c r="V81" s="64"/>
      <x:c r="W81" s="64"/>
      <x:c r="X81" s="64"/>
      <x:c r="Y81" s="64"/>
      <x:c r="Z81" s="64"/>
      <x:c r="AA81" s="64"/>
      <x:c r="AB81" s="64"/>
    </x:row>
    <x:row r="82">
      <x:c r="A82" s="19"/>
      <x:c r="B82" s="19"/>
      <x:c r="C82" s="19"/>
      <x:c r="D82" s="19"/>
      <x:c r="E82" s="19"/>
      <x:c r="F82" s="19"/>
      <x:c r="G82" s="19"/>
      <x:c r="H82" s="19"/>
      <x:c r="I82" s="19"/>
      <x:c r="J82" s="19"/>
      <x:c r="K82" s="19"/>
      <x:c r="L82" s="19"/>
      <x:c r="M82" s="19"/>
      <x:c r="N82" s="64"/>
      <x:c r="O82" s="64"/>
      <x:c r="P82" s="64"/>
      <x:c r="Q82" s="64"/>
      <x:c r="R82" s="64"/>
      <x:c r="S82" s="64"/>
      <x:c r="T82" s="64"/>
      <x:c r="U82" s="64"/>
      <x:c r="V82" s="64"/>
      <x:c r="W82" s="64"/>
      <x:c r="X82" s="64"/>
      <x:c r="Y82" s="64"/>
      <x:c r="Z82" s="64"/>
      <x:c r="AA82" s="64"/>
      <x:c r="AB82" s="64"/>
    </x:row>
    <x:row r="83">
      <x:c r="A83" s="19"/>
      <x:c r="B83" s="19"/>
      <x:c r="C83" s="19"/>
      <x:c r="D83" s="19"/>
      <x:c r="E83" s="19"/>
      <x:c r="F83" s="19"/>
      <x:c r="G83" s="19"/>
      <x:c r="H83" s="19"/>
      <x:c r="I83" s="19"/>
      <x:c r="J83" s="19"/>
      <x:c r="K83" s="19"/>
      <x:c r="L83" s="19"/>
      <x:c r="M83" s="19"/>
      <x:c r="N83" s="64"/>
      <x:c r="O83" s="64"/>
      <x:c r="P83" s="64"/>
      <x:c r="Q83" s="64"/>
      <x:c r="R83" s="64"/>
      <x:c r="S83" s="64"/>
      <x:c r="T83" s="64"/>
      <x:c r="U83" s="64"/>
      <x:c r="V83" s="64"/>
      <x:c r="W83" s="64"/>
      <x:c r="X83" s="64"/>
      <x:c r="Y83" s="64"/>
      <x:c r="Z83" s="64"/>
      <x:c r="AA83" s="64"/>
      <x:c r="AB83" s="64"/>
    </x:row>
    <x:row r="84">
      <x:c r="A84" s="19"/>
      <x:c r="B84" s="19"/>
      <x:c r="C84" s="19"/>
      <x:c r="D84" s="19"/>
      <x:c r="E84" s="19"/>
      <x:c r="F84" s="19"/>
      <x:c r="G84" s="19"/>
      <x:c r="H84" s="19"/>
      <x:c r="I84" s="19"/>
      <x:c r="J84" s="19"/>
      <x:c r="K84" s="19"/>
      <x:c r="L84" s="19"/>
      <x:c r="M84" s="19"/>
      <x:c r="N84" s="64"/>
      <x:c r="O84" s="64"/>
      <x:c r="P84" s="64"/>
      <x:c r="Q84" s="64"/>
      <x:c r="R84" s="64"/>
      <x:c r="S84" s="64"/>
      <x:c r="T84" s="64"/>
      <x:c r="U84" s="64"/>
      <x:c r="V84" s="64"/>
      <x:c r="W84" s="64"/>
      <x:c r="X84" s="64"/>
      <x:c r="Y84" s="64"/>
      <x:c r="Z84" s="64"/>
      <x:c r="AA84" s="64"/>
      <x:c r="AB84" s="64"/>
    </x:row>
    <x:row r="85">
      <x:c r="A85" s="19"/>
      <x:c r="B85" s="19"/>
      <x:c r="C85" s="19"/>
      <x:c r="D85" s="19"/>
      <x:c r="E85" s="19"/>
      <x:c r="F85" s="19"/>
      <x:c r="G85" s="19"/>
      <x:c r="H85" s="19"/>
      <x:c r="I85" s="19"/>
      <x:c r="J85" s="19"/>
      <x:c r="K85" s="19"/>
      <x:c r="L85" s="19"/>
      <x:c r="M85" s="19"/>
      <x:c r="N85" s="64"/>
      <x:c r="O85" s="64"/>
      <x:c r="P85" s="64"/>
      <x:c r="Q85" s="64"/>
      <x:c r="R85" s="64"/>
      <x:c r="S85" s="64"/>
      <x:c r="T85" s="64"/>
      <x:c r="U85" s="64"/>
      <x:c r="V85" s="64"/>
      <x:c r="W85" s="64"/>
      <x:c r="X85" s="64"/>
      <x:c r="Y85" s="64"/>
      <x:c r="Z85" s="64"/>
      <x:c r="AA85" s="64"/>
      <x:c r="AB85" s="64"/>
    </x:row>
    <x:row r="86">
      <x:c r="A86" s="19"/>
      <x:c r="B86" s="19"/>
      <x:c r="C86" s="19"/>
      <x:c r="D86" s="19"/>
      <x:c r="E86" s="19"/>
      <x:c r="F86" s="19"/>
      <x:c r="G86" s="19"/>
      <x:c r="H86" s="19"/>
      <x:c r="I86" s="19"/>
      <x:c r="J86" s="19"/>
      <x:c r="K86" s="19"/>
      <x:c r="L86" s="19"/>
      <x:c r="M86" s="19"/>
      <x:c r="N86" s="64"/>
      <x:c r="O86" s="64"/>
      <x:c r="P86" s="64"/>
      <x:c r="Q86" s="64"/>
      <x:c r="R86" s="64"/>
      <x:c r="S86" s="64"/>
      <x:c r="T86" s="64"/>
      <x:c r="U86" s="64"/>
      <x:c r="V86" s="64"/>
      <x:c r="W86" s="64"/>
      <x:c r="X86" s="64"/>
      <x:c r="Y86" s="64"/>
      <x:c r="Z86" s="64"/>
      <x:c r="AA86" s="64"/>
      <x:c r="AB86" s="64"/>
    </x:row>
    <x:row r="87">
      <x:c r="A87" s="19"/>
      <x:c r="B87" s="19"/>
      <x:c r="C87" s="19"/>
      <x:c r="D87" s="19"/>
      <x:c r="E87" s="19"/>
      <x:c r="F87" s="19"/>
      <x:c r="G87" s="19"/>
      <x:c r="H87" s="19"/>
      <x:c r="I87" s="19"/>
      <x:c r="J87" s="19"/>
      <x:c r="K87" s="19"/>
      <x:c r="L87" s="19"/>
      <x:c r="M87" s="19"/>
      <x:c r="N87" s="64"/>
      <x:c r="O87" s="64"/>
      <x:c r="P87" s="64"/>
      <x:c r="Q87" s="64"/>
      <x:c r="R87" s="64"/>
      <x:c r="S87" s="64"/>
      <x:c r="T87" s="64"/>
      <x:c r="U87" s="64"/>
      <x:c r="V87" s="64"/>
      <x:c r="W87" s="64"/>
      <x:c r="X87" s="64"/>
      <x:c r="Y87" s="64"/>
      <x:c r="Z87" s="64"/>
      <x:c r="AA87" s="64"/>
      <x:c r="AB87" s="64"/>
    </x:row>
    <x:row r="88">
      <x:c r="A88" s="19"/>
      <x:c r="B88" s="19"/>
      <x:c r="C88" s="19"/>
      <x:c r="D88" s="19"/>
      <x:c r="E88" s="19"/>
      <x:c r="F88" s="19"/>
      <x:c r="G88" s="19"/>
      <x:c r="H88" s="19"/>
      <x:c r="I88" s="19"/>
      <x:c r="J88" s="19"/>
      <x:c r="K88" s="19"/>
      <x:c r="L88" s="19"/>
      <x:c r="M88" s="19"/>
      <x:c r="N88" s="64"/>
      <x:c r="O88" s="64"/>
      <x:c r="P88" s="64"/>
      <x:c r="Q88" s="64"/>
      <x:c r="R88" s="64"/>
      <x:c r="S88" s="64"/>
      <x:c r="T88" s="64"/>
      <x:c r="U88" s="64"/>
      <x:c r="V88" s="64"/>
      <x:c r="W88" s="64"/>
      <x:c r="X88" s="64"/>
      <x:c r="Y88" s="64"/>
      <x:c r="Z88" s="64"/>
      <x:c r="AA88" s="64"/>
      <x:c r="AB88" s="64"/>
    </x:row>
    <x:row r="89">
      <x:c r="A89" s="19"/>
      <x:c r="B89" s="19"/>
      <x:c r="C89" s="19"/>
      <x:c r="D89" s="19"/>
      <x:c r="E89" s="19"/>
      <x:c r="F89" s="19"/>
      <x:c r="G89" s="19"/>
      <x:c r="H89" s="19"/>
      <x:c r="I89" s="19"/>
      <x:c r="J89" s="19"/>
      <x:c r="K89" s="19"/>
      <x:c r="L89" s="19"/>
      <x:c r="M89" s="19"/>
      <x:c r="N89" s="64"/>
      <x:c r="O89" s="64"/>
      <x:c r="P89" s="64"/>
      <x:c r="Q89" s="64"/>
      <x:c r="R89" s="64"/>
      <x:c r="S89" s="64"/>
      <x:c r="T89" s="64"/>
      <x:c r="U89" s="64"/>
      <x:c r="V89" s="64"/>
      <x:c r="W89" s="64"/>
      <x:c r="X89" s="64"/>
      <x:c r="Y89" s="64"/>
      <x:c r="Z89" s="64"/>
      <x:c r="AA89" s="64"/>
      <x:c r="AB89" s="64"/>
    </x:row>
    <x:row r="90">
      <x:c r="A90" s="19"/>
      <x:c r="B90" s="19"/>
      <x:c r="C90" s="19"/>
      <x:c r="D90" s="19"/>
      <x:c r="E90" s="19"/>
      <x:c r="F90" s="19"/>
      <x:c r="G90" s="19"/>
      <x:c r="H90" s="19"/>
      <x:c r="I90" s="19"/>
      <x:c r="J90" s="19"/>
      <x:c r="K90" s="19"/>
      <x:c r="L90" s="19"/>
      <x:c r="M90" s="19"/>
      <x:c r="N90" s="64"/>
      <x:c r="O90" s="64"/>
      <x:c r="P90" s="64"/>
      <x:c r="Q90" s="64"/>
      <x:c r="R90" s="64"/>
      <x:c r="S90" s="64"/>
      <x:c r="T90" s="64"/>
      <x:c r="U90" s="64"/>
      <x:c r="V90" s="64"/>
      <x:c r="W90" s="64"/>
      <x:c r="X90" s="64"/>
      <x:c r="Y90" s="64"/>
      <x:c r="Z90" s="64"/>
      <x:c r="AA90" s="64"/>
      <x:c r="AB90" s="64"/>
    </x:row>
    <x:row r="91">
      <x:c r="A91" s="19"/>
      <x:c r="B91" s="19"/>
      <x:c r="C91" s="19"/>
      <x:c r="D91" s="19"/>
      <x:c r="E91" s="19"/>
      <x:c r="F91" s="19"/>
      <x:c r="G91" s="19"/>
      <x:c r="H91" s="19"/>
      <x:c r="I91" s="19"/>
      <x:c r="J91" s="19"/>
      <x:c r="K91" s="19"/>
      <x:c r="L91" s="19"/>
      <x:c r="M91" s="19"/>
      <x:c r="N91" s="64"/>
      <x:c r="O91" s="64"/>
      <x:c r="P91" s="64"/>
      <x:c r="Q91" s="64"/>
      <x:c r="R91" s="64"/>
      <x:c r="S91" s="64"/>
      <x:c r="T91" s="64"/>
      <x:c r="U91" s="64"/>
      <x:c r="V91" s="64"/>
      <x:c r="W91" s="64"/>
      <x:c r="X91" s="64"/>
      <x:c r="Y91" s="64"/>
      <x:c r="Z91" s="64"/>
      <x:c r="AA91" s="64"/>
      <x:c r="AB91" s="64"/>
    </x:row>
    <x:row r="92">
      <x:c r="A92" s="19"/>
      <x:c r="B92" s="19"/>
      <x:c r="C92" s="19"/>
      <x:c r="D92" s="19"/>
      <x:c r="E92" s="19"/>
      <x:c r="F92" s="19"/>
      <x:c r="G92" s="19"/>
      <x:c r="H92" s="19"/>
      <x:c r="I92" s="19"/>
      <x:c r="J92" s="19"/>
      <x:c r="K92" s="19"/>
      <x:c r="L92" s="19"/>
      <x:c r="M92" s="19"/>
      <x:c r="N92" s="64"/>
      <x:c r="O92" s="64"/>
      <x:c r="P92" s="64"/>
      <x:c r="Q92" s="64"/>
      <x:c r="R92" s="64"/>
      <x:c r="S92" s="64"/>
      <x:c r="T92" s="64"/>
      <x:c r="U92" s="64"/>
      <x:c r="V92" s="64"/>
      <x:c r="W92" s="64"/>
      <x:c r="X92" s="64"/>
      <x:c r="Y92" s="64"/>
      <x:c r="Z92" s="64"/>
      <x:c r="AA92" s="64"/>
      <x:c r="AB92" s="64"/>
    </x:row>
    <x:row r="93">
      <x:c r="A93" s="19"/>
      <x:c r="B93" s="19"/>
      <x:c r="C93" s="19"/>
      <x:c r="D93" s="19"/>
      <x:c r="E93" s="19"/>
      <x:c r="F93" s="19"/>
      <x:c r="G93" s="19"/>
      <x:c r="H93" s="19"/>
      <x:c r="I93" s="19"/>
      <x:c r="J93" s="19"/>
      <x:c r="K93" s="19"/>
      <x:c r="L93" s="19"/>
      <x:c r="M93" s="19"/>
      <x:c r="N93" s="64"/>
      <x:c r="O93" s="64"/>
      <x:c r="P93" s="64"/>
      <x:c r="Q93" s="64"/>
      <x:c r="R93" s="64"/>
      <x:c r="S93" s="64"/>
      <x:c r="T93" s="64"/>
      <x:c r="U93" s="64"/>
      <x:c r="V93" s="64"/>
      <x:c r="W93" s="64"/>
      <x:c r="X93" s="64"/>
      <x:c r="Y93" s="64"/>
      <x:c r="Z93" s="64"/>
      <x:c r="AA93" s="64"/>
      <x:c r="AB93" s="64"/>
    </x:row>
    <x:row r="94">
      <x:c r="A94" s="19"/>
      <x:c r="B94" s="19"/>
      <x:c r="C94" s="19"/>
      <x:c r="D94" s="19"/>
      <x:c r="E94" s="19"/>
      <x:c r="F94" s="19"/>
      <x:c r="G94" s="19"/>
      <x:c r="H94" s="19"/>
      <x:c r="I94" s="19"/>
      <x:c r="J94" s="19"/>
      <x:c r="K94" s="19"/>
      <x:c r="L94" s="19"/>
      <x:c r="M94" s="19"/>
      <x:c r="N94" s="64"/>
      <x:c r="O94" s="64"/>
      <x:c r="P94" s="64"/>
      <x:c r="Q94" s="64"/>
      <x:c r="R94" s="64"/>
      <x:c r="S94" s="64"/>
      <x:c r="T94" s="64"/>
      <x:c r="U94" s="64"/>
      <x:c r="V94" s="64"/>
      <x:c r="W94" s="64"/>
      <x:c r="X94" s="64"/>
      <x:c r="Y94" s="64"/>
      <x:c r="Z94" s="64"/>
      <x:c r="AA94" s="64"/>
      <x:c r="AB94" s="64"/>
    </x:row>
    <x:row r="95">
      <x:c r="A95" s="19"/>
      <x:c r="B95" s="19"/>
      <x:c r="C95" s="19"/>
      <x:c r="D95" s="19"/>
      <x:c r="E95" s="19"/>
      <x:c r="F95" s="19"/>
      <x:c r="G95" s="19"/>
      <x:c r="H95" s="19"/>
      <x:c r="I95" s="19"/>
      <x:c r="J95" s="19"/>
      <x:c r="K95" s="19"/>
      <x:c r="L95" s="19"/>
      <x:c r="M95" s="19"/>
      <x:c r="N95" s="64"/>
      <x:c r="O95" s="64"/>
      <x:c r="P95" s="64"/>
      <x:c r="Q95" s="64"/>
      <x:c r="R95" s="64"/>
      <x:c r="S95" s="64"/>
      <x:c r="T95" s="64"/>
      <x:c r="U95" s="64"/>
      <x:c r="V95" s="64"/>
      <x:c r="W95" s="64"/>
      <x:c r="X95" s="64"/>
      <x:c r="Y95" s="64"/>
      <x:c r="Z95" s="64"/>
      <x:c r="AA95" s="64"/>
      <x:c r="AB95" s="64"/>
    </x:row>
    <x:row r="96">
      <x:c r="A96" s="19"/>
      <x:c r="B96" s="19"/>
      <x:c r="C96" s="19"/>
      <x:c r="D96" s="19"/>
      <x:c r="E96" s="19"/>
      <x:c r="F96" s="19"/>
      <x:c r="G96" s="19"/>
      <x:c r="H96" s="19"/>
      <x:c r="I96" s="19"/>
      <x:c r="J96" s="19"/>
      <x:c r="K96" s="19"/>
      <x:c r="L96" s="19"/>
      <x:c r="M96" s="19"/>
      <x:c r="N96" s="64"/>
      <x:c r="O96" s="64"/>
      <x:c r="P96" s="64"/>
      <x:c r="Q96" s="64"/>
      <x:c r="R96" s="64"/>
      <x:c r="S96" s="64"/>
      <x:c r="T96" s="64"/>
      <x:c r="U96" s="64"/>
      <x:c r="V96" s="64"/>
      <x:c r="W96" s="64"/>
      <x:c r="X96" s="64"/>
      <x:c r="Y96" s="64"/>
      <x:c r="Z96" s="64"/>
      <x:c r="AA96" s="64"/>
      <x:c r="AB96" s="64"/>
    </x:row>
    <x:row r="97">
      <x:c r="A97" s="19"/>
      <x:c r="B97" s="19"/>
      <x:c r="C97" s="19"/>
      <x:c r="D97" s="19"/>
      <x:c r="E97" s="19"/>
      <x:c r="F97" s="19"/>
      <x:c r="G97" s="19"/>
      <x:c r="H97" s="19"/>
      <x:c r="I97" s="19"/>
      <x:c r="J97" s="19"/>
      <x:c r="K97" s="19"/>
      <x:c r="L97" s="19"/>
      <x:c r="M97" s="19"/>
      <x:c r="N97" s="64"/>
      <x:c r="O97" s="64"/>
      <x:c r="P97" s="64"/>
      <x:c r="Q97" s="64"/>
      <x:c r="R97" s="64"/>
      <x:c r="S97" s="64"/>
      <x:c r="T97" s="64"/>
      <x:c r="U97" s="64"/>
      <x:c r="V97" s="64"/>
      <x:c r="W97" s="64"/>
      <x:c r="X97" s="64"/>
      <x:c r="Y97" s="64"/>
      <x:c r="Z97" s="64"/>
      <x:c r="AA97" s="64"/>
      <x:c r="AB97" s="64"/>
    </x:row>
    <x:row r="98">
      <x:c r="A98" s="19"/>
      <x:c r="B98" s="19"/>
      <x:c r="C98" s="19"/>
      <x:c r="D98" s="19"/>
      <x:c r="E98" s="19"/>
      <x:c r="F98" s="19"/>
      <x:c r="G98" s="19"/>
      <x:c r="H98" s="19"/>
      <x:c r="I98" s="19"/>
      <x:c r="J98" s="19"/>
      <x:c r="K98" s="19"/>
      <x:c r="L98" s="19"/>
      <x:c r="M98" s="19"/>
      <x:c r="N98" s="64"/>
      <x:c r="O98" s="64"/>
      <x:c r="P98" s="64"/>
      <x:c r="Q98" s="64"/>
      <x:c r="R98" s="64"/>
      <x:c r="S98" s="64"/>
      <x:c r="T98" s="64"/>
      <x:c r="U98" s="64"/>
      <x:c r="V98" s="64"/>
      <x:c r="W98" s="64"/>
      <x:c r="X98" s="64"/>
      <x:c r="Y98" s="64"/>
      <x:c r="Z98" s="64"/>
      <x:c r="AA98" s="64"/>
      <x:c r="AB98" s="64"/>
    </x:row>
    <x:row r="99">
      <x:c r="A99" s="19"/>
      <x:c r="B99" s="19"/>
      <x:c r="C99" s="19"/>
      <x:c r="D99" s="19"/>
      <x:c r="E99" s="19"/>
      <x:c r="F99" s="19"/>
      <x:c r="G99" s="19"/>
      <x:c r="H99" s="19"/>
      <x:c r="I99" s="19"/>
      <x:c r="J99" s="19"/>
      <x:c r="K99" s="19"/>
      <x:c r="L99" s="19"/>
      <x:c r="M99" s="19"/>
      <x:c r="N99" s="64"/>
      <x:c r="O99" s="64"/>
      <x:c r="P99" s="64"/>
      <x:c r="Q99" s="64"/>
      <x:c r="R99" s="64"/>
      <x:c r="S99" s="64"/>
      <x:c r="T99" s="64"/>
      <x:c r="U99" s="64"/>
      <x:c r="V99" s="64"/>
      <x:c r="W99" s="64"/>
      <x:c r="X99" s="64"/>
      <x:c r="Y99" s="64"/>
      <x:c r="Z99" s="64"/>
      <x:c r="AA99" s="64"/>
      <x:c r="AB99" s="64"/>
    </x:row>
    <x:row r="100">
      <x:c r="A100" s="19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19"/>
      <x:c r="L100" s="19"/>
      <x:c r="M100" s="19"/>
      <x:c r="N100" s="64"/>
      <x:c r="O100" s="64"/>
      <x:c r="P100" s="64"/>
      <x:c r="Q100" s="64"/>
      <x:c r="R100" s="64"/>
      <x:c r="S100" s="64"/>
      <x:c r="T100" s="64"/>
      <x:c r="U100" s="64"/>
      <x:c r="V100" s="64"/>
      <x:c r="W100" s="64"/>
      <x:c r="X100" s="64"/>
      <x:c r="Y100" s="64"/>
      <x:c r="Z100" s="64"/>
      <x:c r="AA100" s="64"/>
      <x:c r="AB100" s="64"/>
    </x:row>
    <x:row r="101">
      <x:c r="A101" s="19"/>
      <x:c r="B101" s="19"/>
      <x:c r="C101" s="19"/>
      <x:c r="D101" s="19"/>
      <x:c r="E101" s="19"/>
      <x:c r="F101" s="19"/>
      <x:c r="G101" s="19"/>
      <x:c r="H101" s="19"/>
      <x:c r="I101" s="19"/>
      <x:c r="J101" s="19"/>
      <x:c r="K101" s="19"/>
      <x:c r="L101" s="19"/>
      <x:c r="M101" s="19"/>
      <x:c r="N101" s="64"/>
      <x:c r="O101" s="64"/>
      <x:c r="P101" s="64"/>
      <x:c r="Q101" s="64"/>
      <x:c r="R101" s="64"/>
      <x:c r="S101" s="64"/>
      <x:c r="T101" s="64"/>
      <x:c r="U101" s="64"/>
      <x:c r="V101" s="64"/>
      <x:c r="W101" s="64"/>
      <x:c r="X101" s="64"/>
      <x:c r="Y101" s="64"/>
      <x:c r="Z101" s="64"/>
      <x:c r="AA101" s="64"/>
      <x:c r="AB101" s="64"/>
    </x:row>
    <x:row r="102">
      <x:c r="A102" s="19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19"/>
      <x:c r="L102" s="19"/>
      <x:c r="M102" s="19"/>
      <x:c r="N102" s="64"/>
      <x:c r="O102" s="64"/>
      <x:c r="P102" s="64"/>
      <x:c r="Q102" s="64"/>
      <x:c r="R102" s="64"/>
      <x:c r="S102" s="64"/>
      <x:c r="T102" s="64"/>
      <x:c r="U102" s="64"/>
      <x:c r="V102" s="64"/>
      <x:c r="W102" s="64"/>
      <x:c r="X102" s="64"/>
      <x:c r="Y102" s="64"/>
      <x:c r="Z102" s="64"/>
      <x:c r="AA102" s="64"/>
      <x:c r="AB102" s="64"/>
    </x:row>
    <x:row r="103">
      <x:c r="A103" s="19"/>
      <x:c r="B103" s="19"/>
      <x:c r="C103" s="19"/>
      <x:c r="D103" s="19"/>
      <x:c r="E103" s="19"/>
      <x:c r="F103" s="19"/>
      <x:c r="G103" s="19"/>
      <x:c r="H103" s="19"/>
      <x:c r="I103" s="19"/>
      <x:c r="J103" s="19"/>
      <x:c r="K103" s="19"/>
      <x:c r="L103" s="19"/>
      <x:c r="M103" s="19"/>
      <x:c r="N103" s="64"/>
      <x:c r="O103" s="64"/>
      <x:c r="P103" s="64"/>
      <x:c r="Q103" s="64"/>
      <x:c r="R103" s="64"/>
      <x:c r="S103" s="64"/>
      <x:c r="T103" s="64"/>
      <x:c r="U103" s="64"/>
      <x:c r="V103" s="64"/>
      <x:c r="W103" s="64"/>
      <x:c r="X103" s="64"/>
      <x:c r="Y103" s="64"/>
      <x:c r="Z103" s="64"/>
      <x:c r="AA103" s="64"/>
      <x:c r="AB103" s="64"/>
    </x:row>
    <x:row r="104">
      <x:c r="A104" s="19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19"/>
      <x:c r="L104" s="19"/>
      <x:c r="M104" s="19"/>
      <x:c r="N104" s="64"/>
      <x:c r="O104" s="64"/>
      <x:c r="P104" s="64"/>
      <x:c r="Q104" s="64"/>
      <x:c r="R104" s="64"/>
      <x:c r="S104" s="64"/>
      <x:c r="T104" s="64"/>
      <x:c r="U104" s="64"/>
      <x:c r="V104" s="64"/>
      <x:c r="W104" s="64"/>
      <x:c r="X104" s="64"/>
      <x:c r="Y104" s="64"/>
      <x:c r="Z104" s="64"/>
      <x:c r="AA104" s="64"/>
      <x:c r="AB104" s="64"/>
    </x:row>
    <x:row r="105">
      <x:c r="A105" s="19"/>
      <x:c r="B105" s="19"/>
      <x:c r="C105" s="19"/>
      <x:c r="D105" s="19"/>
      <x:c r="E105" s="19"/>
      <x:c r="F105" s="19"/>
      <x:c r="G105" s="19"/>
      <x:c r="H105" s="19"/>
      <x:c r="I105" s="19"/>
      <x:c r="J105" s="19"/>
      <x:c r="K105" s="19"/>
      <x:c r="L105" s="19"/>
      <x:c r="M105" s="19"/>
      <x:c r="N105" s="64"/>
      <x:c r="O105" s="64"/>
      <x:c r="P105" s="64"/>
      <x:c r="Q105" s="64"/>
      <x:c r="R105" s="64"/>
      <x:c r="S105" s="64"/>
      <x:c r="T105" s="64"/>
      <x:c r="U105" s="64"/>
      <x:c r="V105" s="64"/>
      <x:c r="W105" s="64"/>
      <x:c r="X105" s="64"/>
      <x:c r="Y105" s="64"/>
      <x:c r="Z105" s="64"/>
      <x:c r="AA105" s="64"/>
      <x:c r="AB105" s="64"/>
    </x:row>
    <x:row r="106">
      <x:c r="A106" s="19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19"/>
      <x:c r="L106" s="19"/>
      <x:c r="M106" s="19"/>
      <x:c r="N106" s="64"/>
      <x:c r="O106" s="64"/>
      <x:c r="P106" s="64"/>
      <x:c r="Q106" s="64"/>
      <x:c r="R106" s="64"/>
      <x:c r="S106" s="64"/>
      <x:c r="T106" s="64"/>
      <x:c r="U106" s="64"/>
      <x:c r="V106" s="64"/>
      <x:c r="W106" s="64"/>
      <x:c r="X106" s="64"/>
      <x:c r="Y106" s="64"/>
      <x:c r="Z106" s="64"/>
      <x:c r="AA106" s="64"/>
      <x:c r="AB106" s="64"/>
    </x:row>
    <x:row r="107">
      <x:c r="A107" s="19"/>
      <x:c r="B107" s="19"/>
      <x:c r="C107" s="19"/>
      <x:c r="D107" s="19"/>
      <x:c r="E107" s="19"/>
      <x:c r="F107" s="19"/>
      <x:c r="G107" s="19"/>
      <x:c r="H107" s="19"/>
      <x:c r="I107" s="19"/>
      <x:c r="J107" s="19"/>
      <x:c r="K107" s="19"/>
      <x:c r="L107" s="19"/>
      <x:c r="M107" s="19"/>
      <x:c r="N107" s="64"/>
      <x:c r="O107" s="64"/>
      <x:c r="P107" s="64"/>
      <x:c r="Q107" s="64"/>
      <x:c r="R107" s="64"/>
      <x:c r="S107" s="64"/>
      <x:c r="T107" s="64"/>
      <x:c r="U107" s="64"/>
      <x:c r="V107" s="64"/>
      <x:c r="W107" s="64"/>
      <x:c r="X107" s="64"/>
      <x:c r="Y107" s="64"/>
      <x:c r="Z107" s="64"/>
      <x:c r="AA107" s="64"/>
      <x:c r="AB107" s="64"/>
    </x:row>
    <x:row r="108">
      <x:c r="A108" s="19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19"/>
      <x:c r="L108" s="19"/>
      <x:c r="M108" s="19"/>
      <x:c r="N108" s="64"/>
      <x:c r="O108" s="64"/>
      <x:c r="P108" s="64"/>
      <x:c r="Q108" s="64"/>
      <x:c r="R108" s="64"/>
      <x:c r="S108" s="64"/>
      <x:c r="T108" s="64"/>
      <x:c r="U108" s="64"/>
      <x:c r="V108" s="64"/>
      <x:c r="W108" s="64"/>
      <x:c r="X108" s="64"/>
      <x:c r="Y108" s="64"/>
      <x:c r="Z108" s="64"/>
      <x:c r="AA108" s="64"/>
      <x:c r="AB108" s="64"/>
    </x:row>
    <x:row r="109">
      <x:c r="A109" s="19"/>
      <x:c r="B109" s="19"/>
      <x:c r="C109" s="19"/>
      <x:c r="D109" s="19"/>
      <x:c r="E109" s="19"/>
      <x:c r="F109" s="19"/>
      <x:c r="G109" s="19"/>
      <x:c r="H109" s="19"/>
      <x:c r="I109" s="19"/>
      <x:c r="J109" s="19"/>
      <x:c r="K109" s="19"/>
      <x:c r="L109" s="19"/>
      <x:c r="M109" s="19"/>
      <x:c r="N109" s="64"/>
      <x:c r="O109" s="64"/>
      <x:c r="P109" s="64"/>
      <x:c r="Q109" s="64"/>
      <x:c r="R109" s="64"/>
      <x:c r="S109" s="64"/>
      <x:c r="T109" s="64"/>
      <x:c r="U109" s="64"/>
      <x:c r="V109" s="64"/>
      <x:c r="W109" s="64"/>
      <x:c r="X109" s="64"/>
      <x:c r="Y109" s="64"/>
      <x:c r="Z109" s="64"/>
      <x:c r="AA109" s="64"/>
      <x:c r="AB109" s="64"/>
    </x:row>
    <x:row r="110">
      <x:c r="A110" s="19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19"/>
      <x:c r="L110" s="19"/>
      <x:c r="M110" s="19"/>
      <x:c r="N110" s="64"/>
      <x:c r="O110" s="64"/>
      <x:c r="P110" s="64"/>
      <x:c r="Q110" s="64"/>
      <x:c r="R110" s="64"/>
      <x:c r="S110" s="64"/>
      <x:c r="T110" s="64"/>
      <x:c r="U110" s="64"/>
      <x:c r="V110" s="64"/>
      <x:c r="W110" s="64"/>
      <x:c r="X110" s="64"/>
      <x:c r="Y110" s="64"/>
      <x:c r="Z110" s="64"/>
      <x:c r="AA110" s="64"/>
      <x:c r="AB110" s="64"/>
    </x:row>
    <x:row r="111">
      <x:c r="A111" s="19"/>
      <x:c r="B111" s="19"/>
      <x:c r="C111" s="19"/>
      <x:c r="D111" s="19"/>
      <x:c r="E111" s="19"/>
      <x:c r="F111" s="19"/>
      <x:c r="G111" s="19"/>
      <x:c r="H111" s="19"/>
      <x:c r="I111" s="19"/>
      <x:c r="J111" s="19"/>
      <x:c r="K111" s="19"/>
      <x:c r="L111" s="19"/>
      <x:c r="M111" s="19"/>
      <x:c r="N111" s="64"/>
      <x:c r="O111" s="64"/>
      <x:c r="P111" s="64"/>
      <x:c r="Q111" s="64"/>
      <x:c r="R111" s="64"/>
      <x:c r="S111" s="64"/>
      <x:c r="T111" s="64"/>
      <x:c r="U111" s="64"/>
      <x:c r="V111" s="64"/>
      <x:c r="W111" s="64"/>
      <x:c r="X111" s="64"/>
      <x:c r="Y111" s="64"/>
      <x:c r="Z111" s="64"/>
      <x:c r="AA111" s="64"/>
      <x:c r="AB111" s="64"/>
    </x:row>
    <x:row r="112">
      <x:c r="A112" s="19"/>
      <x:c r="B112" s="19"/>
      <x:c r="C112" s="19"/>
      <x:c r="D112" s="19"/>
      <x:c r="E112" s="19"/>
      <x:c r="F112" s="19"/>
      <x:c r="G112" s="19"/>
      <x:c r="H112" s="19"/>
      <x:c r="I112" s="19"/>
      <x:c r="J112" s="19"/>
      <x:c r="K112" s="19"/>
      <x:c r="L112" s="19"/>
      <x:c r="M112" s="19"/>
      <x:c r="N112" s="64"/>
      <x:c r="O112" s="64"/>
      <x:c r="P112" s="64"/>
      <x:c r="Q112" s="64"/>
      <x:c r="R112" s="64"/>
      <x:c r="S112" s="64"/>
      <x:c r="T112" s="64"/>
      <x:c r="U112" s="64"/>
      <x:c r="V112" s="64"/>
      <x:c r="W112" s="64"/>
      <x:c r="X112" s="64"/>
      <x:c r="Y112" s="64"/>
      <x:c r="Z112" s="64"/>
      <x:c r="AA112" s="64"/>
      <x:c r="AB112" s="64"/>
    </x:row>
    <x:row r="113">
      <x:c r="A113" s="19"/>
      <x:c r="B113" s="19"/>
      <x:c r="C113" s="19"/>
      <x:c r="D113" s="19"/>
      <x:c r="E113" s="19"/>
      <x:c r="F113" s="19"/>
      <x:c r="G113" s="19"/>
      <x:c r="H113" s="19"/>
      <x:c r="I113" s="19"/>
      <x:c r="J113" s="19"/>
      <x:c r="K113" s="19"/>
      <x:c r="L113" s="19"/>
      <x:c r="M113" s="19"/>
      <x:c r="N113" s="64"/>
      <x:c r="O113" s="64"/>
      <x:c r="P113" s="64"/>
      <x:c r="Q113" s="64"/>
      <x:c r="R113" s="64"/>
      <x:c r="S113" s="64"/>
      <x:c r="T113" s="64"/>
      <x:c r="U113" s="64"/>
      <x:c r="V113" s="64"/>
      <x:c r="W113" s="64"/>
      <x:c r="X113" s="64"/>
      <x:c r="Y113" s="64"/>
      <x:c r="Z113" s="64"/>
      <x:c r="AA113" s="64"/>
      <x:c r="AB113" s="64"/>
    </x:row>
    <x:row r="114">
      <x:c r="A114" s="19"/>
      <x:c r="B114" s="19"/>
      <x:c r="C114" s="19"/>
      <x:c r="D114" s="19"/>
      <x:c r="E114" s="19"/>
      <x:c r="F114" s="19"/>
      <x:c r="G114" s="19"/>
      <x:c r="H114" s="19"/>
      <x:c r="I114" s="19"/>
      <x:c r="J114" s="19"/>
      <x:c r="K114" s="19"/>
      <x:c r="L114" s="19"/>
      <x:c r="M114" s="19"/>
      <x:c r="N114" s="64"/>
      <x:c r="O114" s="64"/>
      <x:c r="P114" s="64"/>
      <x:c r="Q114" s="64"/>
      <x:c r="R114" s="64"/>
      <x:c r="S114" s="64"/>
      <x:c r="T114" s="64"/>
      <x:c r="U114" s="64"/>
      <x:c r="V114" s="64"/>
      <x:c r="W114" s="64"/>
      <x:c r="X114" s="64"/>
      <x:c r="Y114" s="64"/>
      <x:c r="Z114" s="64"/>
      <x:c r="AA114" s="64"/>
      <x:c r="AB114" s="64"/>
    </x:row>
    <x:row r="115">
      <x:c r="A115" s="19"/>
      <x:c r="B115" s="19"/>
      <x:c r="C115" s="19"/>
      <x:c r="D115" s="19"/>
      <x:c r="E115" s="19"/>
      <x:c r="F115" s="19"/>
      <x:c r="G115" s="19"/>
      <x:c r="H115" s="19"/>
      <x:c r="I115" s="19"/>
      <x:c r="J115" s="19"/>
      <x:c r="K115" s="19"/>
      <x:c r="L115" s="19"/>
      <x:c r="M115" s="19"/>
      <x:c r="N115" s="64"/>
      <x:c r="O115" s="64"/>
      <x:c r="P115" s="64"/>
      <x:c r="Q115" s="64"/>
      <x:c r="R115" s="64"/>
      <x:c r="S115" s="64"/>
      <x:c r="T115" s="64"/>
      <x:c r="U115" s="64"/>
      <x:c r="V115" s="64"/>
      <x:c r="W115" s="64"/>
      <x:c r="X115" s="64"/>
      <x:c r="Y115" s="64"/>
      <x:c r="Z115" s="64"/>
      <x:c r="AA115" s="64"/>
      <x:c r="AB115" s="64"/>
    </x:row>
    <x:row r="116">
      <x:c r="A116" s="19"/>
      <x:c r="B116" s="19"/>
      <x:c r="C116" s="19"/>
      <x:c r="D116" s="19"/>
      <x:c r="E116" s="19"/>
      <x:c r="F116" s="19"/>
      <x:c r="G116" s="19"/>
      <x:c r="H116" s="19"/>
      <x:c r="I116" s="19"/>
      <x:c r="J116" s="19"/>
      <x:c r="K116" s="19"/>
      <x:c r="L116" s="19"/>
      <x:c r="M116" s="19"/>
      <x:c r="N116" s="64"/>
      <x:c r="O116" s="64"/>
      <x:c r="P116" s="64"/>
      <x:c r="Q116" s="64"/>
      <x:c r="R116" s="64"/>
      <x:c r="S116" s="64"/>
      <x:c r="T116" s="64"/>
      <x:c r="U116" s="64"/>
      <x:c r="V116" s="64"/>
      <x:c r="W116" s="64"/>
      <x:c r="X116" s="64"/>
      <x:c r="Y116" s="64"/>
      <x:c r="Z116" s="64"/>
      <x:c r="AA116" s="64"/>
      <x:c r="AB116" s="64"/>
    </x:row>
    <x:row r="117">
      <x:c r="A117" s="19"/>
      <x:c r="B117" s="19"/>
      <x:c r="C117" s="19"/>
      <x:c r="D117" s="19"/>
      <x:c r="E117" s="19"/>
      <x:c r="F117" s="19"/>
      <x:c r="G117" s="19"/>
      <x:c r="H117" s="19"/>
      <x:c r="I117" s="19"/>
      <x:c r="J117" s="19"/>
      <x:c r="K117" s="19"/>
      <x:c r="L117" s="19"/>
      <x:c r="M117" s="19"/>
      <x:c r="N117" s="64"/>
      <x:c r="O117" s="64"/>
      <x:c r="P117" s="64"/>
      <x:c r="Q117" s="64"/>
      <x:c r="R117" s="64"/>
      <x:c r="S117" s="64"/>
      <x:c r="T117" s="64"/>
      <x:c r="U117" s="64"/>
      <x:c r="V117" s="64"/>
      <x:c r="W117" s="64"/>
      <x:c r="X117" s="64"/>
      <x:c r="Y117" s="64"/>
      <x:c r="Z117" s="64"/>
      <x:c r="AA117" s="64"/>
      <x:c r="AB117" s="64"/>
    </x:row>
    <x:row r="118">
      <x:c r="A118" s="19"/>
      <x:c r="B118" s="19"/>
      <x:c r="C118" s="19"/>
      <x:c r="D118" s="19"/>
      <x:c r="E118" s="19"/>
      <x:c r="F118" s="19"/>
      <x:c r="G118" s="19"/>
      <x:c r="H118" s="19"/>
      <x:c r="I118" s="19"/>
      <x:c r="J118" s="19"/>
      <x:c r="K118" s="19"/>
      <x:c r="L118" s="19"/>
      <x:c r="M118" s="19"/>
      <x:c r="N118" s="64"/>
      <x:c r="O118" s="64"/>
      <x:c r="P118" s="64"/>
      <x:c r="Q118" s="64"/>
      <x:c r="R118" s="64"/>
      <x:c r="S118" s="64"/>
      <x:c r="T118" s="64"/>
      <x:c r="U118" s="64"/>
      <x:c r="V118" s="64"/>
      <x:c r="W118" s="64"/>
      <x:c r="X118" s="64"/>
      <x:c r="Y118" s="64"/>
      <x:c r="Z118" s="64"/>
      <x:c r="AA118" s="64"/>
      <x:c r="AB118" s="64"/>
    </x:row>
    <x:row r="119">
      <x:c r="A119" s="19"/>
      <x:c r="B119" s="19"/>
      <x:c r="C119" s="19"/>
      <x:c r="D119" s="19"/>
      <x:c r="E119" s="19"/>
      <x:c r="F119" s="19"/>
      <x:c r="G119" s="19"/>
      <x:c r="H119" s="19"/>
      <x:c r="I119" s="19"/>
      <x:c r="J119" s="19"/>
      <x:c r="K119" s="19"/>
      <x:c r="L119" s="19"/>
      <x:c r="M119" s="19"/>
      <x:c r="N119" s="64"/>
      <x:c r="O119" s="64"/>
      <x:c r="P119" s="64"/>
      <x:c r="Q119" s="64"/>
      <x:c r="R119" s="64"/>
      <x:c r="S119" s="64"/>
      <x:c r="T119" s="64"/>
      <x:c r="U119" s="64"/>
      <x:c r="V119" s="64"/>
      <x:c r="W119" s="64"/>
      <x:c r="X119" s="64"/>
      <x:c r="Y119" s="64"/>
      <x:c r="Z119" s="64"/>
      <x:c r="AA119" s="64"/>
      <x:c r="AB119" s="64"/>
    </x:row>
    <x:row r="120">
      <x:c r="A120" s="19"/>
      <x:c r="B120" s="19"/>
      <x:c r="C120" s="19"/>
      <x:c r="D120" s="19"/>
      <x:c r="E120" s="19"/>
      <x:c r="F120" s="19"/>
      <x:c r="G120" s="19"/>
      <x:c r="H120" s="19"/>
      <x:c r="I120" s="19"/>
      <x:c r="J120" s="19"/>
      <x:c r="K120" s="19"/>
      <x:c r="L120" s="19"/>
      <x:c r="M120" s="19"/>
      <x:c r="N120" s="64"/>
      <x:c r="O120" s="64"/>
      <x:c r="P120" s="64"/>
      <x:c r="Q120" s="64"/>
      <x:c r="R120" s="64"/>
      <x:c r="S120" s="64"/>
      <x:c r="T120" s="64"/>
      <x:c r="U120" s="64"/>
      <x:c r="V120" s="64"/>
      <x:c r="W120" s="64"/>
      <x:c r="X120" s="64"/>
      <x:c r="Y120" s="64"/>
      <x:c r="Z120" s="64"/>
      <x:c r="AA120" s="64"/>
      <x:c r="AB120" s="64"/>
    </x:row>
    <x:row r="121">
      <x:c r="A121" s="19"/>
      <x:c r="B121" s="19"/>
      <x:c r="C121" s="19"/>
      <x:c r="D121" s="19"/>
      <x:c r="E121" s="19"/>
      <x:c r="F121" s="19"/>
      <x:c r="G121" s="19"/>
      <x:c r="H121" s="19"/>
      <x:c r="I121" s="19"/>
      <x:c r="J121" s="19"/>
      <x:c r="K121" s="19"/>
      <x:c r="L121" s="19"/>
      <x:c r="M121" s="19"/>
      <x:c r="N121" s="64"/>
      <x:c r="O121" s="64"/>
      <x:c r="P121" s="64"/>
      <x:c r="Q121" s="64"/>
      <x:c r="R121" s="64"/>
      <x:c r="S121" s="64"/>
      <x:c r="T121" s="64"/>
      <x:c r="U121" s="64"/>
      <x:c r="V121" s="64"/>
      <x:c r="W121" s="64"/>
      <x:c r="X121" s="64"/>
      <x:c r="Y121" s="64"/>
      <x:c r="Z121" s="64"/>
      <x:c r="AA121" s="64"/>
      <x:c r="AB121" s="64"/>
    </x:row>
    <x:row r="122">
      <x:c r="A122" s="19"/>
      <x:c r="B122" s="19"/>
      <x:c r="C122" s="19"/>
      <x:c r="D122" s="19"/>
      <x:c r="E122" s="19"/>
      <x:c r="F122" s="19"/>
      <x:c r="G122" s="19"/>
      <x:c r="H122" s="19"/>
      <x:c r="I122" s="19"/>
      <x:c r="J122" s="19"/>
      <x:c r="K122" s="19"/>
      <x:c r="L122" s="19"/>
      <x:c r="M122" s="19"/>
      <x:c r="N122" s="64"/>
      <x:c r="O122" s="64"/>
      <x:c r="P122" s="64"/>
      <x:c r="Q122" s="64"/>
      <x:c r="R122" s="64"/>
      <x:c r="S122" s="64"/>
      <x:c r="T122" s="64"/>
      <x:c r="U122" s="64"/>
      <x:c r="V122" s="64"/>
      <x:c r="W122" s="64"/>
      <x:c r="X122" s="64"/>
      <x:c r="Y122" s="64"/>
      <x:c r="Z122" s="64"/>
      <x:c r="AA122" s="64"/>
      <x:c r="AB122" s="64"/>
    </x:row>
    <x:row r="123">
      <x:c r="A123" s="19"/>
      <x:c r="B123" s="19"/>
      <x:c r="C123" s="19"/>
      <x:c r="D123" s="19"/>
      <x:c r="E123" s="19"/>
      <x:c r="F123" s="19"/>
      <x:c r="G123" s="19"/>
      <x:c r="H123" s="19"/>
      <x:c r="I123" s="19"/>
      <x:c r="J123" s="19"/>
      <x:c r="K123" s="19"/>
      <x:c r="L123" s="19"/>
      <x:c r="M123" s="19"/>
      <x:c r="N123" s="64"/>
      <x:c r="O123" s="64"/>
      <x:c r="P123" s="64"/>
      <x:c r="Q123" s="64"/>
      <x:c r="R123" s="64"/>
      <x:c r="S123" s="64"/>
      <x:c r="T123" s="64"/>
      <x:c r="U123" s="64"/>
      <x:c r="V123" s="64"/>
      <x:c r="W123" s="64"/>
      <x:c r="X123" s="64"/>
      <x:c r="Y123" s="64"/>
      <x:c r="Z123" s="64"/>
      <x:c r="AA123" s="64"/>
      <x:c r="AB123" s="64"/>
    </x:row>
    <x:row r="124">
      <x:c r="A124" s="19"/>
      <x:c r="B124" s="19"/>
      <x:c r="C124" s="19"/>
      <x:c r="D124" s="19"/>
      <x:c r="E124" s="19"/>
      <x:c r="F124" s="19"/>
      <x:c r="G124" s="19"/>
      <x:c r="H124" s="19"/>
      <x:c r="I124" s="19"/>
      <x:c r="J124" s="19"/>
      <x:c r="K124" s="19"/>
      <x:c r="L124" s="19"/>
      <x:c r="M124" s="19"/>
      <x:c r="N124" s="64"/>
      <x:c r="O124" s="64"/>
      <x:c r="P124" s="64"/>
      <x:c r="Q124" s="64"/>
      <x:c r="R124" s="64"/>
      <x:c r="S124" s="64"/>
      <x:c r="T124" s="64"/>
      <x:c r="U124" s="64"/>
      <x:c r="V124" s="64"/>
      <x:c r="W124" s="64"/>
      <x:c r="X124" s="64"/>
      <x:c r="Y124" s="64"/>
      <x:c r="Z124" s="64"/>
      <x:c r="AA124" s="64"/>
      <x:c r="AB124" s="64"/>
    </x:row>
    <x:row r="125">
      <x:c r="A125" s="19"/>
      <x:c r="B125" s="19"/>
      <x:c r="C125" s="19"/>
      <x:c r="D125" s="19"/>
      <x:c r="E125" s="19"/>
      <x:c r="F125" s="19"/>
      <x:c r="G125" s="19"/>
      <x:c r="H125" s="19"/>
      <x:c r="I125" s="19"/>
      <x:c r="J125" s="19"/>
      <x:c r="K125" s="19"/>
      <x:c r="L125" s="19"/>
      <x:c r="M125" s="19"/>
      <x:c r="N125" s="64"/>
      <x:c r="O125" s="64"/>
      <x:c r="P125" s="64"/>
      <x:c r="Q125" s="64"/>
      <x:c r="R125" s="64"/>
      <x:c r="S125" s="64"/>
      <x:c r="T125" s="64"/>
      <x:c r="U125" s="64"/>
      <x:c r="V125" s="64"/>
      <x:c r="W125" s="64"/>
      <x:c r="X125" s="64"/>
      <x:c r="Y125" s="64"/>
      <x:c r="Z125" s="64"/>
      <x:c r="AA125" s="64"/>
      <x:c r="AB125" s="64"/>
    </x:row>
    <x:row r="126">
      <x:c r="A126" s="19"/>
      <x:c r="B126" s="19"/>
      <x:c r="C126" s="19"/>
      <x:c r="D126" s="19"/>
      <x:c r="E126" s="19"/>
      <x:c r="F126" s="19"/>
      <x:c r="G126" s="19"/>
      <x:c r="H126" s="19"/>
      <x:c r="I126" s="19"/>
      <x:c r="J126" s="19"/>
      <x:c r="K126" s="19"/>
      <x:c r="L126" s="19"/>
      <x:c r="M126" s="19"/>
      <x:c r="N126" s="64"/>
      <x:c r="O126" s="64"/>
      <x:c r="P126" s="64"/>
      <x:c r="Q126" s="64"/>
      <x:c r="R126" s="64"/>
      <x:c r="S126" s="64"/>
      <x:c r="T126" s="64"/>
      <x:c r="U126" s="64"/>
      <x:c r="V126" s="64"/>
      <x:c r="W126" s="64"/>
      <x:c r="X126" s="64"/>
      <x:c r="Y126" s="64"/>
      <x:c r="Z126" s="64"/>
      <x:c r="AA126" s="64"/>
      <x:c r="AB126" s="64"/>
    </x:row>
    <x:row r="127">
      <x:c r="A127" s="19"/>
      <x:c r="B127" s="19"/>
      <x:c r="C127" s="19"/>
      <x:c r="D127" s="19"/>
      <x:c r="E127" s="19"/>
      <x:c r="F127" s="19"/>
      <x:c r="G127" s="19"/>
      <x:c r="H127" s="19"/>
      <x:c r="I127" s="19"/>
      <x:c r="J127" s="19"/>
      <x:c r="K127" s="19"/>
      <x:c r="L127" s="19"/>
      <x:c r="M127" s="19"/>
      <x:c r="N127" s="64"/>
      <x:c r="O127" s="64"/>
      <x:c r="P127" s="64"/>
      <x:c r="Q127" s="64"/>
      <x:c r="R127" s="64"/>
      <x:c r="S127" s="64"/>
      <x:c r="T127" s="64"/>
      <x:c r="U127" s="64"/>
      <x:c r="V127" s="64"/>
      <x:c r="W127" s="64"/>
      <x:c r="X127" s="64"/>
      <x:c r="Y127" s="64"/>
      <x:c r="Z127" s="64"/>
      <x:c r="AA127" s="64"/>
      <x:c r="AB127" s="64"/>
    </x:row>
    <x:row r="128">
      <x:c r="A128" s="19"/>
      <x:c r="B128" s="19"/>
      <x:c r="C128" s="19"/>
      <x:c r="D128" s="19"/>
      <x:c r="E128" s="19"/>
      <x:c r="F128" s="19"/>
      <x:c r="G128" s="19"/>
      <x:c r="H128" s="19"/>
      <x:c r="I128" s="19"/>
      <x:c r="J128" s="19"/>
      <x:c r="K128" s="19"/>
      <x:c r="L128" s="19"/>
      <x:c r="M128" s="19"/>
      <x:c r="N128" s="64"/>
      <x:c r="O128" s="64"/>
      <x:c r="P128" s="64"/>
      <x:c r="Q128" s="64"/>
      <x:c r="R128" s="64"/>
      <x:c r="S128" s="64"/>
      <x:c r="T128" s="64"/>
      <x:c r="U128" s="64"/>
      <x:c r="V128" s="64"/>
      <x:c r="W128" s="64"/>
      <x:c r="X128" s="64"/>
      <x:c r="Y128" s="64"/>
      <x:c r="Z128" s="64"/>
      <x:c r="AA128" s="64"/>
      <x:c r="AB128" s="64"/>
    </x:row>
    <x:row r="129">
      <x:c r="A129" s="19"/>
      <x:c r="B129" s="19"/>
      <x:c r="C129" s="19"/>
      <x:c r="D129" s="19"/>
      <x:c r="E129" s="19"/>
      <x:c r="F129" s="19"/>
      <x:c r="G129" s="19"/>
      <x:c r="H129" s="19"/>
      <x:c r="I129" s="19"/>
      <x:c r="J129" s="19"/>
      <x:c r="K129" s="19"/>
      <x:c r="L129" s="19"/>
      <x:c r="M129" s="19"/>
      <x:c r="N129" s="64"/>
      <x:c r="O129" s="64"/>
      <x:c r="P129" s="64"/>
      <x:c r="Q129" s="64"/>
      <x:c r="R129" s="64"/>
      <x:c r="S129" s="64"/>
      <x:c r="T129" s="64"/>
      <x:c r="U129" s="64"/>
      <x:c r="V129" s="64"/>
      <x:c r="W129" s="64"/>
      <x:c r="X129" s="64"/>
      <x:c r="Y129" s="64"/>
      <x:c r="Z129" s="64"/>
      <x:c r="AA129" s="64"/>
      <x:c r="AB129" s="64"/>
    </x:row>
    <x:row r="130">
      <x:c r="A130" s="19"/>
      <x:c r="B130" s="19"/>
      <x:c r="C130" s="19"/>
      <x:c r="D130" s="19"/>
      <x:c r="E130" s="19"/>
      <x:c r="F130" s="19"/>
      <x:c r="G130" s="19"/>
      <x:c r="H130" s="19"/>
      <x:c r="I130" s="19"/>
      <x:c r="J130" s="19"/>
      <x:c r="K130" s="19"/>
      <x:c r="L130" s="19"/>
      <x:c r="M130" s="19"/>
      <x:c r="N130" s="64"/>
      <x:c r="O130" s="64"/>
      <x:c r="P130" s="64"/>
      <x:c r="Q130" s="64"/>
      <x:c r="R130" s="64"/>
      <x:c r="S130" s="64"/>
      <x:c r="T130" s="64"/>
      <x:c r="U130" s="64"/>
      <x:c r="V130" s="64"/>
      <x:c r="W130" s="64"/>
      <x:c r="X130" s="64"/>
      <x:c r="Y130" s="64"/>
      <x:c r="Z130" s="64"/>
      <x:c r="AA130" s="64"/>
      <x:c r="AB130" s="64"/>
    </x:row>
    <x:row r="131">
      <x:c r="A131" s="19"/>
      <x:c r="B131" s="19"/>
      <x:c r="C131" s="19"/>
      <x:c r="D131" s="19"/>
      <x:c r="E131" s="19"/>
      <x:c r="F131" s="19"/>
      <x:c r="G131" s="19"/>
      <x:c r="H131" s="19"/>
      <x:c r="I131" s="19"/>
      <x:c r="J131" s="19"/>
      <x:c r="K131" s="19"/>
      <x:c r="L131" s="19"/>
      <x:c r="M131" s="19"/>
      <x:c r="N131" s="64"/>
      <x:c r="O131" s="64"/>
      <x:c r="P131" s="64"/>
      <x:c r="Q131" s="64"/>
      <x:c r="R131" s="64"/>
      <x:c r="S131" s="64"/>
      <x:c r="T131" s="64"/>
      <x:c r="U131" s="64"/>
      <x:c r="V131" s="64"/>
      <x:c r="W131" s="64"/>
      <x:c r="X131" s="64"/>
      <x:c r="Y131" s="64"/>
      <x:c r="Z131" s="64"/>
      <x:c r="AA131" s="64"/>
      <x:c r="AB131" s="64"/>
    </x:row>
    <x:row r="132">
      <x:c r="A132" s="19"/>
      <x:c r="B132" s="19"/>
      <x:c r="C132" s="19"/>
      <x:c r="D132" s="19"/>
      <x:c r="E132" s="19"/>
      <x:c r="F132" s="19"/>
      <x:c r="G132" s="19"/>
      <x:c r="H132" s="19"/>
      <x:c r="I132" s="19"/>
      <x:c r="J132" s="19"/>
      <x:c r="K132" s="19"/>
      <x:c r="L132" s="19"/>
      <x:c r="M132" s="19"/>
      <x:c r="N132" s="64"/>
      <x:c r="O132" s="64"/>
      <x:c r="P132" s="64"/>
      <x:c r="Q132" s="64"/>
      <x:c r="R132" s="64"/>
      <x:c r="S132" s="64"/>
      <x:c r="T132" s="64"/>
      <x:c r="U132" s="64"/>
      <x:c r="V132" s="64"/>
      <x:c r="W132" s="64"/>
      <x:c r="X132" s="64"/>
      <x:c r="Y132" s="64"/>
      <x:c r="Z132" s="64"/>
      <x:c r="AA132" s="64"/>
      <x:c r="AB132" s="64"/>
    </x:row>
    <x:row r="133">
      <x:c r="A133" s="19"/>
      <x:c r="B133" s="19"/>
      <x:c r="C133" s="19"/>
      <x:c r="D133" s="19"/>
      <x:c r="E133" s="19"/>
      <x:c r="F133" s="19"/>
      <x:c r="G133" s="19"/>
      <x:c r="H133" s="19"/>
      <x:c r="I133" s="19"/>
      <x:c r="J133" s="19"/>
      <x:c r="K133" s="19"/>
      <x:c r="L133" s="19"/>
      <x:c r="M133" s="19"/>
      <x:c r="N133" s="64"/>
      <x:c r="O133" s="64"/>
      <x:c r="P133" s="64"/>
      <x:c r="Q133" s="64"/>
      <x:c r="R133" s="64"/>
      <x:c r="S133" s="64"/>
      <x:c r="T133" s="64"/>
      <x:c r="U133" s="64"/>
      <x:c r="V133" s="64"/>
      <x:c r="W133" s="64"/>
      <x:c r="X133" s="64"/>
      <x:c r="Y133" s="64"/>
      <x:c r="Z133" s="64"/>
      <x:c r="AA133" s="64"/>
      <x:c r="AB133" s="64"/>
    </x:row>
    <x:row r="134">
      <x:c r="A134" s="19"/>
      <x:c r="B134" s="19"/>
      <x:c r="C134" s="19"/>
      <x:c r="D134" s="19"/>
      <x:c r="E134" s="19"/>
      <x:c r="F134" s="19"/>
      <x:c r="G134" s="19"/>
      <x:c r="H134" s="19"/>
      <x:c r="I134" s="19"/>
      <x:c r="J134" s="19"/>
      <x:c r="K134" s="19"/>
      <x:c r="L134" s="19"/>
      <x:c r="M134" s="19"/>
      <x:c r="N134" s="64"/>
      <x:c r="O134" s="64"/>
      <x:c r="P134" s="64"/>
      <x:c r="Q134" s="64"/>
      <x:c r="R134" s="64"/>
      <x:c r="S134" s="64"/>
      <x:c r="T134" s="64"/>
      <x:c r="U134" s="64"/>
      <x:c r="V134" s="64"/>
      <x:c r="W134" s="64"/>
      <x:c r="X134" s="64"/>
      <x:c r="Y134" s="64"/>
      <x:c r="Z134" s="64"/>
      <x:c r="AA134" s="64"/>
      <x:c r="AB134" s="64"/>
    </x:row>
    <x:row r="135">
      <x:c r="A135" s="19"/>
      <x:c r="B135" s="19"/>
      <x:c r="C135" s="19"/>
      <x:c r="D135" s="19"/>
      <x:c r="E135" s="19"/>
      <x:c r="F135" s="19"/>
      <x:c r="G135" s="19"/>
      <x:c r="H135" s="19"/>
      <x:c r="I135" s="19"/>
      <x:c r="J135" s="19"/>
      <x:c r="K135" s="19"/>
      <x:c r="L135" s="19"/>
      <x:c r="M135" s="19"/>
      <x:c r="N135" s="64"/>
      <x:c r="O135" s="64"/>
      <x:c r="P135" s="64"/>
      <x:c r="Q135" s="64"/>
      <x:c r="R135" s="64"/>
      <x:c r="S135" s="64"/>
      <x:c r="T135" s="64"/>
      <x:c r="U135" s="64"/>
      <x:c r="V135" s="64"/>
      <x:c r="W135" s="64"/>
      <x:c r="X135" s="64"/>
      <x:c r="Y135" s="64"/>
      <x:c r="Z135" s="64"/>
      <x:c r="AA135" s="64"/>
      <x:c r="AB135" s="64"/>
    </x:row>
    <x:row r="136">
      <x:c r="A136" s="19"/>
      <x:c r="B136" s="19"/>
      <x:c r="C136" s="19"/>
      <x:c r="D136" s="19"/>
      <x:c r="E136" s="19"/>
      <x:c r="F136" s="19"/>
      <x:c r="G136" s="19"/>
      <x:c r="H136" s="19"/>
      <x:c r="I136" s="19"/>
      <x:c r="J136" s="19"/>
      <x:c r="K136" s="19"/>
      <x:c r="L136" s="19"/>
      <x:c r="M136" s="19"/>
      <x:c r="N136" s="64"/>
      <x:c r="O136" s="64"/>
      <x:c r="P136" s="64"/>
      <x:c r="Q136" s="64"/>
      <x:c r="R136" s="64"/>
      <x:c r="S136" s="64"/>
      <x:c r="T136" s="64"/>
      <x:c r="U136" s="64"/>
      <x:c r="V136" s="64"/>
      <x:c r="W136" s="64"/>
      <x:c r="X136" s="64"/>
      <x:c r="Y136" s="64"/>
      <x:c r="Z136" s="64"/>
      <x:c r="AA136" s="64"/>
      <x:c r="AB136" s="64"/>
    </x:row>
    <x:row r="137">
      <x:c r="A137" s="19"/>
      <x:c r="B137" s="19"/>
      <x:c r="C137" s="19"/>
      <x:c r="D137" s="19"/>
      <x:c r="E137" s="19"/>
      <x:c r="F137" s="19"/>
      <x:c r="G137" s="19"/>
      <x:c r="H137" s="19"/>
      <x:c r="I137" s="19"/>
      <x:c r="J137" s="19"/>
      <x:c r="K137" s="19"/>
      <x:c r="L137" s="19"/>
      <x:c r="M137" s="19"/>
      <x:c r="N137" s="64"/>
      <x:c r="O137" s="64"/>
      <x:c r="P137" s="64"/>
      <x:c r="Q137" s="64"/>
      <x:c r="R137" s="64"/>
      <x:c r="S137" s="64"/>
      <x:c r="T137" s="64"/>
      <x:c r="U137" s="64"/>
      <x:c r="V137" s="64"/>
      <x:c r="W137" s="64"/>
      <x:c r="X137" s="64"/>
      <x:c r="Y137" s="64"/>
      <x:c r="Z137" s="64"/>
      <x:c r="AA137" s="64"/>
      <x:c r="AB137" s="64"/>
    </x:row>
    <x:row r="138">
      <x:c r="A138" s="19"/>
      <x:c r="B138" s="19"/>
      <x:c r="C138" s="19"/>
      <x:c r="D138" s="19"/>
      <x:c r="E138" s="19"/>
      <x:c r="F138" s="19"/>
      <x:c r="G138" s="19"/>
      <x:c r="H138" s="19"/>
      <x:c r="I138" s="19"/>
      <x:c r="J138" s="19"/>
      <x:c r="K138" s="19"/>
      <x:c r="L138" s="19"/>
      <x:c r="M138" s="19"/>
      <x:c r="N138" s="64"/>
      <x:c r="O138" s="64"/>
      <x:c r="P138" s="64"/>
      <x:c r="Q138" s="64"/>
      <x:c r="R138" s="64"/>
      <x:c r="S138" s="64"/>
      <x:c r="T138" s="64"/>
      <x:c r="U138" s="64"/>
      <x:c r="V138" s="64"/>
      <x:c r="W138" s="64"/>
      <x:c r="X138" s="64"/>
      <x:c r="Y138" s="64"/>
      <x:c r="Z138" s="64"/>
      <x:c r="AA138" s="64"/>
      <x:c r="AB138" s="64"/>
    </x:row>
    <x:row r="139">
      <x:c r="A139" s="19"/>
      <x:c r="B139" s="19"/>
      <x:c r="C139" s="19"/>
      <x:c r="D139" s="19"/>
      <x:c r="E139" s="19"/>
      <x:c r="F139" s="19"/>
      <x:c r="G139" s="19"/>
      <x:c r="H139" s="19"/>
      <x:c r="I139" s="19"/>
      <x:c r="J139" s="19"/>
      <x:c r="K139" s="19"/>
      <x:c r="L139" s="19"/>
      <x:c r="M139" s="19"/>
      <x:c r="N139" s="64"/>
      <x:c r="O139" s="64"/>
      <x:c r="P139" s="64"/>
      <x:c r="Q139" s="64"/>
      <x:c r="R139" s="64"/>
      <x:c r="S139" s="64"/>
      <x:c r="T139" s="64"/>
      <x:c r="U139" s="64"/>
      <x:c r="V139" s="64"/>
      <x:c r="W139" s="64"/>
      <x:c r="X139" s="64"/>
      <x:c r="Y139" s="64"/>
      <x:c r="Z139" s="64"/>
      <x:c r="AA139" s="64"/>
      <x:c r="AB139" s="64"/>
    </x:row>
    <x:row r="140">
      <x:c r="A140" s="19"/>
      <x:c r="B140" s="19"/>
      <x:c r="C140" s="19"/>
      <x:c r="D140" s="19"/>
      <x:c r="E140" s="19"/>
      <x:c r="F140" s="19"/>
      <x:c r="G140" s="19"/>
      <x:c r="H140" s="19"/>
      <x:c r="I140" s="19"/>
      <x:c r="J140" s="19"/>
      <x:c r="K140" s="19"/>
      <x:c r="L140" s="19"/>
      <x:c r="M140" s="19"/>
      <x:c r="N140" s="64"/>
      <x:c r="O140" s="64"/>
      <x:c r="P140" s="64"/>
      <x:c r="Q140" s="64"/>
      <x:c r="R140" s="64"/>
      <x:c r="S140" s="64"/>
      <x:c r="T140" s="64"/>
      <x:c r="U140" s="64"/>
      <x:c r="V140" s="64"/>
      <x:c r="W140" s="64"/>
      <x:c r="X140" s="64"/>
      <x:c r="Y140" s="64"/>
      <x:c r="Z140" s="64"/>
      <x:c r="AA140" s="64"/>
      <x:c r="AB140" s="64"/>
    </x:row>
    <x:row r="141">
      <x:c r="A141" s="19"/>
      <x:c r="B141" s="19"/>
      <x:c r="C141" s="19"/>
      <x:c r="D141" s="19"/>
      <x:c r="E141" s="19"/>
      <x:c r="F141" s="19"/>
      <x:c r="G141" s="19"/>
      <x:c r="H141" s="19"/>
      <x:c r="I141" s="19"/>
      <x:c r="J141" s="19"/>
      <x:c r="K141" s="19"/>
      <x:c r="L141" s="19"/>
      <x:c r="M141" s="19"/>
      <x:c r="N141" s="64"/>
      <x:c r="O141" s="64"/>
      <x:c r="P141" s="64"/>
      <x:c r="Q141" s="64"/>
      <x:c r="R141" s="64"/>
      <x:c r="S141" s="64"/>
      <x:c r="T141" s="64"/>
      <x:c r="U141" s="64"/>
      <x:c r="V141" s="64"/>
      <x:c r="W141" s="64"/>
      <x:c r="X141" s="64"/>
      <x:c r="Y141" s="64"/>
      <x:c r="Z141" s="64"/>
      <x:c r="AA141" s="64"/>
      <x:c r="AB141" s="64"/>
    </x:row>
    <x:row r="142">
      <x:c r="A142" s="19"/>
      <x:c r="B142" s="19"/>
      <x:c r="C142" s="19"/>
      <x:c r="D142" s="19"/>
      <x:c r="E142" s="19"/>
      <x:c r="F142" s="19"/>
      <x:c r="G142" s="19"/>
      <x:c r="H142" s="19"/>
      <x:c r="I142" s="19"/>
      <x:c r="J142" s="19"/>
      <x:c r="K142" s="19"/>
      <x:c r="L142" s="19"/>
      <x:c r="M142" s="19"/>
      <x:c r="N142" s="64"/>
      <x:c r="O142" s="64"/>
      <x:c r="P142" s="64"/>
      <x:c r="Q142" s="64"/>
      <x:c r="R142" s="64"/>
      <x:c r="S142" s="64"/>
      <x:c r="T142" s="64"/>
      <x:c r="U142" s="64"/>
      <x:c r="V142" s="64"/>
      <x:c r="W142" s="64"/>
      <x:c r="X142" s="64"/>
      <x:c r="Y142" s="64"/>
      <x:c r="Z142" s="64"/>
      <x:c r="AA142" s="64"/>
      <x:c r="AB142" s="64"/>
    </x:row>
    <x:row r="143">
      <x:c r="A143" s="19"/>
      <x:c r="B143" s="19"/>
      <x:c r="C143" s="19"/>
      <x:c r="D143" s="19"/>
      <x:c r="E143" s="19"/>
      <x:c r="F143" s="19"/>
      <x:c r="G143" s="19"/>
      <x:c r="H143" s="19"/>
      <x:c r="I143" s="19"/>
      <x:c r="J143" s="19"/>
      <x:c r="K143" s="19"/>
      <x:c r="L143" s="19"/>
      <x:c r="M143" s="19"/>
      <x:c r="N143" s="64"/>
      <x:c r="O143" s="64"/>
      <x:c r="P143" s="64"/>
      <x:c r="Q143" s="64"/>
      <x:c r="R143" s="64"/>
      <x:c r="S143" s="64"/>
      <x:c r="T143" s="64"/>
      <x:c r="U143" s="64"/>
      <x:c r="V143" s="64"/>
      <x:c r="W143" s="64"/>
      <x:c r="X143" s="64"/>
      <x:c r="Y143" s="64"/>
      <x:c r="Z143" s="64"/>
      <x:c r="AA143" s="64"/>
      <x:c r="AB143" s="64"/>
    </x:row>
    <x:row r="144">
      <x:c r="A144" s="19"/>
      <x:c r="B144" s="19"/>
      <x:c r="C144" s="19"/>
      <x:c r="D144" s="19"/>
      <x:c r="E144" s="19"/>
      <x:c r="F144" s="19"/>
      <x:c r="G144" s="19"/>
      <x:c r="H144" s="19"/>
      <x:c r="I144" s="19"/>
      <x:c r="J144" s="19"/>
      <x:c r="K144" s="19"/>
      <x:c r="L144" s="19"/>
      <x:c r="M144" s="19"/>
      <x:c r="N144" s="64"/>
      <x:c r="O144" s="64"/>
      <x:c r="P144" s="64"/>
      <x:c r="Q144" s="64"/>
      <x:c r="R144" s="64"/>
      <x:c r="S144" s="64"/>
      <x:c r="T144" s="64"/>
      <x:c r="U144" s="64"/>
      <x:c r="V144" s="64"/>
      <x:c r="W144" s="64"/>
      <x:c r="X144" s="64"/>
      <x:c r="Y144" s="64"/>
      <x:c r="Z144" s="64"/>
      <x:c r="AA144" s="64"/>
      <x:c r="AB144" s="64"/>
    </x:row>
    <x:row r="145">
      <x:c r="A145" s="19"/>
      <x:c r="B145" s="19"/>
      <x:c r="C145" s="19"/>
      <x:c r="D145" s="19"/>
      <x:c r="E145" s="19"/>
      <x:c r="F145" s="19"/>
      <x:c r="G145" s="19"/>
      <x:c r="H145" s="19"/>
      <x:c r="I145" s="19"/>
      <x:c r="J145" s="19"/>
      <x:c r="K145" s="19"/>
      <x:c r="L145" s="19"/>
      <x:c r="M145" s="19"/>
      <x:c r="N145" s="64"/>
      <x:c r="O145" s="64"/>
      <x:c r="P145" s="64"/>
      <x:c r="Q145" s="64"/>
      <x:c r="R145" s="64"/>
      <x:c r="S145" s="64"/>
      <x:c r="T145" s="64"/>
      <x:c r="U145" s="64"/>
      <x:c r="V145" s="64"/>
      <x:c r="W145" s="64"/>
      <x:c r="X145" s="64"/>
      <x:c r="Y145" s="64"/>
      <x:c r="Z145" s="64"/>
      <x:c r="AA145" s="64"/>
      <x:c r="AB145" s="64"/>
    </x:row>
    <x:row r="146">
      <x:c r="A146" s="19"/>
      <x:c r="B146" s="19"/>
      <x:c r="C146" s="19"/>
      <x:c r="D146" s="19"/>
      <x:c r="E146" s="19"/>
      <x:c r="F146" s="19"/>
      <x:c r="G146" s="19"/>
      <x:c r="H146" s="19"/>
      <x:c r="I146" s="19"/>
      <x:c r="J146" s="19"/>
      <x:c r="K146" s="19"/>
      <x:c r="L146" s="19"/>
      <x:c r="M146" s="19"/>
      <x:c r="N146" s="64"/>
      <x:c r="O146" s="64"/>
      <x:c r="P146" s="64"/>
      <x:c r="Q146" s="64"/>
      <x:c r="R146" s="64"/>
      <x:c r="S146" s="64"/>
      <x:c r="T146" s="64"/>
      <x:c r="U146" s="64"/>
      <x:c r="V146" s="64"/>
      <x:c r="W146" s="64"/>
      <x:c r="X146" s="64"/>
      <x:c r="Y146" s="64"/>
      <x:c r="Z146" s="64"/>
      <x:c r="AA146" s="64"/>
      <x:c r="AB146" s="64"/>
    </x:row>
    <x:row r="147">
      <x:c r="A147" s="19"/>
      <x:c r="B147" s="19"/>
      <x:c r="C147" s="19"/>
      <x:c r="D147" s="19"/>
      <x:c r="E147" s="19"/>
      <x:c r="F147" s="19"/>
      <x:c r="G147" s="19"/>
      <x:c r="H147" s="19"/>
      <x:c r="I147" s="19"/>
      <x:c r="J147" s="19"/>
      <x:c r="K147" s="19"/>
      <x:c r="L147" s="19"/>
      <x:c r="M147" s="19"/>
      <x:c r="N147" s="64"/>
      <x:c r="O147" s="64"/>
      <x:c r="P147" s="64"/>
      <x:c r="Q147" s="64"/>
      <x:c r="R147" s="64"/>
      <x:c r="S147" s="64"/>
      <x:c r="T147" s="64"/>
      <x:c r="U147" s="64"/>
      <x:c r="V147" s="64"/>
      <x:c r="W147" s="64"/>
      <x:c r="X147" s="64"/>
      <x:c r="Y147" s="64"/>
      <x:c r="Z147" s="64"/>
      <x:c r="AA147" s="64"/>
      <x:c r="AB147" s="64"/>
    </x:row>
    <x:row r="148">
      <x:c r="A148" s="19"/>
      <x:c r="B148" s="19"/>
      <x:c r="C148" s="19"/>
      <x:c r="D148" s="19"/>
      <x:c r="E148" s="19"/>
      <x:c r="F148" s="19"/>
      <x:c r="G148" s="19"/>
      <x:c r="H148" s="19"/>
      <x:c r="I148" s="19"/>
      <x:c r="J148" s="19"/>
      <x:c r="K148" s="19"/>
      <x:c r="L148" s="19"/>
      <x:c r="M148" s="19"/>
      <x:c r="N148" s="64"/>
      <x:c r="O148" s="64"/>
      <x:c r="P148" s="64"/>
      <x:c r="Q148" s="64"/>
      <x:c r="R148" s="64"/>
      <x:c r="S148" s="64"/>
      <x:c r="T148" s="64"/>
      <x:c r="U148" s="64"/>
      <x:c r="V148" s="64"/>
      <x:c r="W148" s="64"/>
      <x:c r="X148" s="64"/>
      <x:c r="Y148" s="64"/>
      <x:c r="Z148" s="64"/>
      <x:c r="AA148" s="64"/>
      <x:c r="AB148" s="64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19"/>
      <x:c r="J149" s="19"/>
      <x:c r="K149" s="19"/>
      <x:c r="L149" s="19"/>
      <x:c r="M149" s="19"/>
      <x:c r="N149" s="64"/>
      <x:c r="O149" s="64"/>
      <x:c r="P149" s="64"/>
      <x:c r="Q149" s="64"/>
      <x:c r="R149" s="64"/>
      <x:c r="S149" s="64"/>
      <x:c r="T149" s="64"/>
      <x:c r="U149" s="64"/>
      <x:c r="V149" s="64"/>
      <x:c r="W149" s="64"/>
      <x:c r="X149" s="64"/>
      <x:c r="Y149" s="64"/>
      <x:c r="Z149" s="64"/>
      <x:c r="AA149" s="64"/>
      <x:c r="AB149" s="64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19"/>
      <x:c r="J150" s="19"/>
      <x:c r="K150" s="19"/>
      <x:c r="L150" s="19"/>
      <x:c r="M150" s="19"/>
      <x:c r="N150" s="64"/>
      <x:c r="O150" s="64"/>
      <x:c r="P150" s="64"/>
      <x:c r="Q150" s="64"/>
      <x:c r="R150" s="64"/>
      <x:c r="S150" s="64"/>
      <x:c r="T150" s="64"/>
      <x:c r="U150" s="64"/>
      <x:c r="V150" s="64"/>
      <x:c r="W150" s="64"/>
      <x:c r="X150" s="64"/>
      <x:c r="Y150" s="64"/>
      <x:c r="Z150" s="64"/>
      <x:c r="AA150" s="64"/>
      <x:c r="AB150" s="64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19"/>
      <x:c r="J151" s="19"/>
      <x:c r="K151" s="19"/>
      <x:c r="L151" s="19"/>
      <x:c r="M151" s="19"/>
      <x:c r="N151" s="64"/>
      <x:c r="O151" s="64"/>
      <x:c r="P151" s="64"/>
      <x:c r="Q151" s="64"/>
      <x:c r="R151" s="64"/>
      <x:c r="S151" s="64"/>
      <x:c r="T151" s="64"/>
      <x:c r="U151" s="64"/>
      <x:c r="V151" s="64"/>
      <x:c r="W151" s="64"/>
      <x:c r="X151" s="64"/>
      <x:c r="Y151" s="64"/>
      <x:c r="Z151" s="64"/>
      <x:c r="AA151" s="64"/>
      <x:c r="AB151" s="64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19"/>
      <x:c r="J152" s="19"/>
      <x:c r="K152" s="19"/>
      <x:c r="L152" s="19"/>
      <x:c r="M152" s="19"/>
      <x:c r="N152" s="64"/>
      <x:c r="O152" s="64"/>
      <x:c r="P152" s="64"/>
      <x:c r="Q152" s="64"/>
      <x:c r="R152" s="64"/>
      <x:c r="S152" s="64"/>
      <x:c r="T152" s="64"/>
      <x:c r="U152" s="64"/>
      <x:c r="V152" s="64"/>
      <x:c r="W152" s="64"/>
      <x:c r="X152" s="64"/>
      <x:c r="Y152" s="64"/>
      <x:c r="Z152" s="64"/>
      <x:c r="AA152" s="64"/>
      <x:c r="AB152" s="64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19"/>
      <x:c r="J153" s="19"/>
      <x:c r="K153" s="19"/>
      <x:c r="L153" s="19"/>
      <x:c r="M153" s="19"/>
      <x:c r="N153" s="64"/>
      <x:c r="O153" s="64"/>
      <x:c r="P153" s="64"/>
      <x:c r="Q153" s="64"/>
      <x:c r="R153" s="64"/>
      <x:c r="S153" s="64"/>
      <x:c r="T153" s="64"/>
      <x:c r="U153" s="64"/>
      <x:c r="V153" s="64"/>
      <x:c r="W153" s="64"/>
      <x:c r="X153" s="64"/>
      <x:c r="Y153" s="64"/>
      <x:c r="Z153" s="64"/>
      <x:c r="AA153" s="64"/>
      <x:c r="AB153" s="64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19"/>
      <x:c r="J154" s="19"/>
      <x:c r="K154" s="19"/>
      <x:c r="L154" s="19"/>
      <x:c r="M154" s="19"/>
      <x:c r="N154" s="64"/>
      <x:c r="O154" s="64"/>
      <x:c r="P154" s="64"/>
      <x:c r="Q154" s="64"/>
      <x:c r="R154" s="64"/>
      <x:c r="S154" s="64"/>
      <x:c r="T154" s="64"/>
      <x:c r="U154" s="64"/>
      <x:c r="V154" s="64"/>
      <x:c r="W154" s="64"/>
      <x:c r="X154" s="64"/>
      <x:c r="Y154" s="64"/>
      <x:c r="Z154" s="64"/>
      <x:c r="AA154" s="64"/>
      <x:c r="AB154" s="64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19"/>
      <x:c r="J155" s="19"/>
      <x:c r="K155" s="19"/>
      <x:c r="L155" s="19"/>
      <x:c r="M155" s="19"/>
      <x:c r="N155" s="64"/>
      <x:c r="O155" s="64"/>
      <x:c r="P155" s="64"/>
      <x:c r="Q155" s="64"/>
      <x:c r="R155" s="64"/>
      <x:c r="S155" s="64"/>
      <x:c r="T155" s="64"/>
      <x:c r="U155" s="64"/>
      <x:c r="V155" s="64"/>
      <x:c r="W155" s="64"/>
      <x:c r="X155" s="64"/>
      <x:c r="Y155" s="64"/>
      <x:c r="Z155" s="64"/>
      <x:c r="AA155" s="64"/>
      <x:c r="AB155" s="64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19"/>
      <x:c r="J156" s="19"/>
      <x:c r="K156" s="19"/>
      <x:c r="L156" s="19"/>
      <x:c r="M156" s="19"/>
      <x:c r="N156" s="64"/>
      <x:c r="O156" s="64"/>
      <x:c r="P156" s="64"/>
      <x:c r="Q156" s="64"/>
      <x:c r="R156" s="64"/>
      <x:c r="S156" s="64"/>
      <x:c r="T156" s="64"/>
      <x:c r="U156" s="64"/>
      <x:c r="V156" s="64"/>
      <x:c r="W156" s="64"/>
      <x:c r="X156" s="64"/>
      <x:c r="Y156" s="64"/>
      <x:c r="Z156" s="64"/>
      <x:c r="AA156" s="64"/>
      <x:c r="AB156" s="64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19"/>
      <x:c r="J157" s="19"/>
      <x:c r="K157" s="19"/>
      <x:c r="L157" s="19"/>
      <x:c r="M157" s="19"/>
      <x:c r="N157" s="64"/>
      <x:c r="O157" s="64"/>
      <x:c r="P157" s="64"/>
      <x:c r="Q157" s="64"/>
      <x:c r="R157" s="64"/>
      <x:c r="S157" s="64"/>
      <x:c r="T157" s="64"/>
      <x:c r="U157" s="64"/>
      <x:c r="V157" s="64"/>
      <x:c r="W157" s="64"/>
      <x:c r="X157" s="64"/>
      <x:c r="Y157" s="64"/>
      <x:c r="Z157" s="64"/>
      <x:c r="AA157" s="64"/>
      <x:c r="AB157" s="64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19"/>
      <x:c r="J158" s="19"/>
      <x:c r="K158" s="19"/>
      <x:c r="L158" s="19"/>
      <x:c r="M158" s="19"/>
      <x:c r="N158" s="64"/>
      <x:c r="O158" s="64"/>
      <x:c r="P158" s="64"/>
      <x:c r="Q158" s="64"/>
      <x:c r="R158" s="64"/>
      <x:c r="S158" s="64"/>
      <x:c r="T158" s="64"/>
      <x:c r="U158" s="64"/>
      <x:c r="V158" s="64"/>
      <x:c r="W158" s="64"/>
      <x:c r="X158" s="64"/>
      <x:c r="Y158" s="64"/>
      <x:c r="Z158" s="64"/>
      <x:c r="AA158" s="64"/>
      <x:c r="AB158" s="64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19"/>
      <x:c r="J159" s="19"/>
      <x:c r="K159" s="19"/>
      <x:c r="L159" s="19"/>
      <x:c r="M159" s="19"/>
      <x:c r="N159" s="64"/>
      <x:c r="O159" s="64"/>
      <x:c r="P159" s="64"/>
      <x:c r="Q159" s="64"/>
      <x:c r="R159" s="64"/>
      <x:c r="S159" s="64"/>
      <x:c r="T159" s="64"/>
      <x:c r="U159" s="64"/>
      <x:c r="V159" s="64"/>
      <x:c r="W159" s="64"/>
      <x:c r="X159" s="64"/>
      <x:c r="Y159" s="64"/>
      <x:c r="Z159" s="64"/>
      <x:c r="AA159" s="64"/>
      <x:c r="AB159" s="64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19"/>
      <x:c r="M160" s="19"/>
      <x:c r="N160" s="64"/>
      <x:c r="O160" s="64"/>
      <x:c r="P160" s="64"/>
      <x:c r="Q160" s="64"/>
      <x:c r="R160" s="64"/>
      <x:c r="S160" s="64"/>
      <x:c r="T160" s="64"/>
      <x:c r="U160" s="64"/>
      <x:c r="V160" s="64"/>
      <x:c r="W160" s="64"/>
      <x:c r="X160" s="64"/>
      <x:c r="Y160" s="64"/>
      <x:c r="Z160" s="64"/>
      <x:c r="AA160" s="64"/>
      <x:c r="AB160" s="64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19"/>
      <x:c r="J161" s="19"/>
      <x:c r="K161" s="19"/>
      <x:c r="L161" s="19"/>
      <x:c r="M161" s="19"/>
      <x:c r="N161" s="64"/>
      <x:c r="O161" s="64"/>
      <x:c r="P161" s="64"/>
      <x:c r="Q161" s="64"/>
      <x:c r="R161" s="64"/>
      <x:c r="S161" s="64"/>
      <x:c r="T161" s="64"/>
      <x:c r="U161" s="64"/>
      <x:c r="V161" s="64"/>
      <x:c r="W161" s="64"/>
      <x:c r="X161" s="64"/>
      <x:c r="Y161" s="64"/>
      <x:c r="Z161" s="64"/>
      <x:c r="AA161" s="64"/>
      <x:c r="AB161" s="64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19"/>
      <x:c r="J162" s="19"/>
      <x:c r="K162" s="19"/>
      <x:c r="L162" s="19"/>
      <x:c r="M162" s="19"/>
      <x:c r="N162" s="64"/>
      <x:c r="O162" s="64"/>
      <x:c r="P162" s="64"/>
      <x:c r="Q162" s="64"/>
      <x:c r="R162" s="64"/>
      <x:c r="S162" s="64"/>
      <x:c r="T162" s="64"/>
      <x:c r="U162" s="64"/>
      <x:c r="V162" s="64"/>
      <x:c r="W162" s="64"/>
      <x:c r="X162" s="64"/>
      <x:c r="Y162" s="64"/>
      <x:c r="Z162" s="64"/>
      <x:c r="AA162" s="64"/>
      <x:c r="AB162" s="64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19"/>
      <x:c r="J163" s="19"/>
      <x:c r="K163" s="19"/>
      <x:c r="L163" s="19"/>
      <x:c r="M163" s="19"/>
      <x:c r="N163" s="64"/>
      <x:c r="O163" s="64"/>
      <x:c r="P163" s="64"/>
      <x:c r="Q163" s="64"/>
      <x:c r="R163" s="64"/>
      <x:c r="S163" s="64"/>
      <x:c r="T163" s="64"/>
      <x:c r="U163" s="64"/>
      <x:c r="V163" s="64"/>
      <x:c r="W163" s="64"/>
      <x:c r="X163" s="64"/>
      <x:c r="Y163" s="64"/>
      <x:c r="Z163" s="64"/>
      <x:c r="AA163" s="64"/>
      <x:c r="AB163" s="64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19"/>
      <x:c r="J164" s="19"/>
      <x:c r="K164" s="19"/>
      <x:c r="L164" s="19"/>
      <x:c r="M164" s="19"/>
      <x:c r="N164" s="64"/>
      <x:c r="O164" s="64"/>
      <x:c r="P164" s="64"/>
      <x:c r="Q164" s="64"/>
      <x:c r="R164" s="64"/>
      <x:c r="S164" s="64"/>
      <x:c r="T164" s="64"/>
      <x:c r="U164" s="64"/>
      <x:c r="V164" s="64"/>
      <x:c r="W164" s="64"/>
      <x:c r="X164" s="64"/>
      <x:c r="Y164" s="64"/>
      <x:c r="Z164" s="64"/>
      <x:c r="AA164" s="64"/>
      <x:c r="AB164" s="64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19"/>
      <x:c r="J165" s="19"/>
      <x:c r="K165" s="19"/>
      <x:c r="L165" s="19"/>
      <x:c r="M165" s="19"/>
      <x:c r="N165" s="64"/>
      <x:c r="O165" s="64"/>
      <x:c r="P165" s="64"/>
      <x:c r="Q165" s="64"/>
      <x:c r="R165" s="64"/>
      <x:c r="S165" s="64"/>
      <x:c r="T165" s="64"/>
      <x:c r="U165" s="64"/>
      <x:c r="V165" s="64"/>
      <x:c r="W165" s="64"/>
      <x:c r="X165" s="64"/>
      <x:c r="Y165" s="64"/>
      <x:c r="Z165" s="64"/>
      <x:c r="AA165" s="64"/>
      <x:c r="AB165" s="64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19"/>
      <x:c r="J166" s="19"/>
      <x:c r="K166" s="19"/>
      <x:c r="L166" s="19"/>
      <x:c r="M166" s="19"/>
      <x:c r="N166" s="64"/>
      <x:c r="O166" s="64"/>
      <x:c r="P166" s="64"/>
      <x:c r="Q166" s="64"/>
      <x:c r="R166" s="64"/>
      <x:c r="S166" s="64"/>
      <x:c r="T166" s="64"/>
      <x:c r="U166" s="64"/>
      <x:c r="V166" s="64"/>
      <x:c r="W166" s="64"/>
      <x:c r="X166" s="64"/>
      <x:c r="Y166" s="64"/>
      <x:c r="Z166" s="64"/>
      <x:c r="AA166" s="64"/>
      <x:c r="AB166" s="64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19"/>
      <x:c r="J167" s="19"/>
      <x:c r="K167" s="19"/>
      <x:c r="L167" s="19"/>
      <x:c r="M167" s="19"/>
      <x:c r="N167" s="64"/>
      <x:c r="O167" s="64"/>
      <x:c r="P167" s="64"/>
      <x:c r="Q167" s="64"/>
      <x:c r="R167" s="64"/>
      <x:c r="S167" s="64"/>
      <x:c r="T167" s="64"/>
      <x:c r="U167" s="64"/>
      <x:c r="V167" s="64"/>
      <x:c r="W167" s="64"/>
      <x:c r="X167" s="64"/>
      <x:c r="Y167" s="64"/>
      <x:c r="Z167" s="64"/>
      <x:c r="AA167" s="64"/>
      <x:c r="AB167" s="64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19"/>
      <x:c r="J168" s="19"/>
      <x:c r="K168" s="19"/>
      <x:c r="L168" s="19"/>
      <x:c r="M168" s="19"/>
      <x:c r="N168" s="64"/>
      <x:c r="O168" s="64"/>
      <x:c r="P168" s="64"/>
      <x:c r="Q168" s="64"/>
      <x:c r="R168" s="64"/>
      <x:c r="S168" s="64"/>
      <x:c r="T168" s="64"/>
      <x:c r="U168" s="64"/>
      <x:c r="V168" s="64"/>
      <x:c r="W168" s="64"/>
      <x:c r="X168" s="64"/>
      <x:c r="Y168" s="64"/>
      <x:c r="Z168" s="64"/>
      <x:c r="AA168" s="64"/>
      <x:c r="AB168" s="64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19"/>
      <x:c r="J169" s="19"/>
      <x:c r="K169" s="19"/>
      <x:c r="L169" s="19"/>
      <x:c r="M169" s="19"/>
      <x:c r="N169" s="64"/>
      <x:c r="O169" s="64"/>
      <x:c r="P169" s="64"/>
      <x:c r="Q169" s="64"/>
      <x:c r="R169" s="64"/>
      <x:c r="S169" s="64"/>
      <x:c r="T169" s="64"/>
      <x:c r="U169" s="64"/>
      <x:c r="V169" s="64"/>
      <x:c r="W169" s="64"/>
      <x:c r="X169" s="64"/>
      <x:c r="Y169" s="64"/>
      <x:c r="Z169" s="64"/>
      <x:c r="AA169" s="64"/>
      <x:c r="AB169" s="64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19"/>
      <x:c r="J170" s="19"/>
      <x:c r="K170" s="19"/>
      <x:c r="L170" s="19"/>
      <x:c r="M170" s="19"/>
      <x:c r="N170" s="64"/>
      <x:c r="O170" s="64"/>
      <x:c r="P170" s="64"/>
      <x:c r="Q170" s="64"/>
      <x:c r="R170" s="64"/>
      <x:c r="S170" s="64"/>
      <x:c r="T170" s="64"/>
      <x:c r="U170" s="64"/>
      <x:c r="V170" s="64"/>
      <x:c r="W170" s="64"/>
      <x:c r="X170" s="64"/>
      <x:c r="Y170" s="64"/>
      <x:c r="Z170" s="64"/>
      <x:c r="AA170" s="64"/>
      <x:c r="AB170" s="64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19"/>
      <x:c r="J171" s="19"/>
      <x:c r="K171" s="19"/>
      <x:c r="L171" s="19"/>
      <x:c r="M171" s="19"/>
      <x:c r="N171" s="64"/>
      <x:c r="O171" s="64"/>
      <x:c r="P171" s="64"/>
      <x:c r="Q171" s="64"/>
      <x:c r="R171" s="64"/>
      <x:c r="S171" s="64"/>
      <x:c r="T171" s="64"/>
      <x:c r="U171" s="64"/>
      <x:c r="V171" s="64"/>
      <x:c r="W171" s="64"/>
      <x:c r="X171" s="64"/>
      <x:c r="Y171" s="64"/>
      <x:c r="Z171" s="64"/>
      <x:c r="AA171" s="64"/>
      <x:c r="AB171" s="64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19"/>
      <x:c r="J172" s="19"/>
      <x:c r="K172" s="19"/>
      <x:c r="L172" s="19"/>
      <x:c r="M172" s="19"/>
      <x:c r="N172" s="64"/>
      <x:c r="O172" s="64"/>
      <x:c r="P172" s="64"/>
      <x:c r="Q172" s="64"/>
      <x:c r="R172" s="64"/>
      <x:c r="S172" s="64"/>
      <x:c r="T172" s="64"/>
      <x:c r="U172" s="64"/>
      <x:c r="V172" s="64"/>
      <x:c r="W172" s="64"/>
      <x:c r="X172" s="64"/>
      <x:c r="Y172" s="64"/>
      <x:c r="Z172" s="64"/>
      <x:c r="AA172" s="64"/>
      <x:c r="AB172" s="64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19"/>
      <x:c r="J173" s="19"/>
      <x:c r="K173" s="19"/>
      <x:c r="L173" s="19"/>
      <x:c r="M173" s="19"/>
      <x:c r="N173" s="64"/>
      <x:c r="O173" s="64"/>
      <x:c r="P173" s="64"/>
      <x:c r="Q173" s="64"/>
      <x:c r="R173" s="64"/>
      <x:c r="S173" s="64"/>
      <x:c r="T173" s="64"/>
      <x:c r="U173" s="64"/>
      <x:c r="V173" s="64"/>
      <x:c r="W173" s="64"/>
      <x:c r="X173" s="64"/>
      <x:c r="Y173" s="64"/>
      <x:c r="Z173" s="64"/>
      <x:c r="AA173" s="64"/>
      <x:c r="AB173" s="64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19"/>
      <x:c r="J174" s="19"/>
      <x:c r="K174" s="19"/>
      <x:c r="L174" s="19"/>
      <x:c r="M174" s="19"/>
      <x:c r="N174" s="64"/>
      <x:c r="O174" s="64"/>
      <x:c r="P174" s="64"/>
      <x:c r="Q174" s="64"/>
      <x:c r="R174" s="64"/>
      <x:c r="S174" s="64"/>
      <x:c r="T174" s="64"/>
      <x:c r="U174" s="64"/>
      <x:c r="V174" s="64"/>
      <x:c r="W174" s="64"/>
      <x:c r="X174" s="64"/>
      <x:c r="Y174" s="64"/>
      <x:c r="Z174" s="64"/>
      <x:c r="AA174" s="64"/>
      <x:c r="AB174" s="64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19"/>
      <x:c r="J175" s="19"/>
      <x:c r="K175" s="19"/>
      <x:c r="L175" s="19"/>
      <x:c r="M175" s="19"/>
      <x:c r="N175" s="64"/>
      <x:c r="O175" s="64"/>
      <x:c r="P175" s="64"/>
      <x:c r="Q175" s="64"/>
      <x:c r="R175" s="64"/>
      <x:c r="S175" s="64"/>
      <x:c r="T175" s="64"/>
      <x:c r="U175" s="64"/>
      <x:c r="V175" s="64"/>
      <x:c r="W175" s="64"/>
      <x:c r="X175" s="64"/>
      <x:c r="Y175" s="64"/>
      <x:c r="Z175" s="64"/>
      <x:c r="AA175" s="64"/>
      <x:c r="AB175" s="64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19"/>
      <x:c r="J176" s="19"/>
      <x:c r="K176" s="19"/>
      <x:c r="L176" s="19"/>
      <x:c r="M176" s="19"/>
      <x:c r="N176" s="64"/>
      <x:c r="O176" s="64"/>
      <x:c r="P176" s="64"/>
      <x:c r="Q176" s="64"/>
      <x:c r="R176" s="64"/>
      <x:c r="S176" s="64"/>
      <x:c r="T176" s="64"/>
      <x:c r="U176" s="64"/>
      <x:c r="V176" s="64"/>
      <x:c r="W176" s="64"/>
      <x:c r="X176" s="64"/>
      <x:c r="Y176" s="64"/>
      <x:c r="Z176" s="64"/>
      <x:c r="AA176" s="64"/>
      <x:c r="AB176" s="64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19"/>
      <x:c r="J177" s="19"/>
      <x:c r="K177" s="19"/>
      <x:c r="L177" s="19"/>
      <x:c r="M177" s="19"/>
      <x:c r="N177" s="64"/>
      <x:c r="O177" s="64"/>
      <x:c r="P177" s="64"/>
      <x:c r="Q177" s="64"/>
      <x:c r="R177" s="64"/>
      <x:c r="S177" s="64"/>
      <x:c r="T177" s="64"/>
      <x:c r="U177" s="64"/>
      <x:c r="V177" s="64"/>
      <x:c r="W177" s="64"/>
      <x:c r="X177" s="64"/>
      <x:c r="Y177" s="64"/>
      <x:c r="Z177" s="64"/>
      <x:c r="AA177" s="64"/>
      <x:c r="AB177" s="64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19"/>
      <x:c r="J178" s="19"/>
      <x:c r="K178" s="19"/>
      <x:c r="L178" s="19"/>
      <x:c r="M178" s="19"/>
      <x:c r="N178" s="64"/>
      <x:c r="O178" s="64"/>
      <x:c r="P178" s="64"/>
      <x:c r="Q178" s="64"/>
      <x:c r="R178" s="64"/>
      <x:c r="S178" s="64"/>
      <x:c r="T178" s="64"/>
      <x:c r="U178" s="64"/>
      <x:c r="V178" s="64"/>
      <x:c r="W178" s="64"/>
      <x:c r="X178" s="64"/>
      <x:c r="Y178" s="64"/>
      <x:c r="Z178" s="64"/>
      <x:c r="AA178" s="64"/>
      <x:c r="AB178" s="64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19"/>
      <x:c r="J179" s="19"/>
      <x:c r="K179" s="19"/>
      <x:c r="L179" s="19"/>
      <x:c r="M179" s="19"/>
      <x:c r="N179" s="64"/>
      <x:c r="O179" s="64"/>
      <x:c r="P179" s="64"/>
      <x:c r="Q179" s="64"/>
      <x:c r="R179" s="64"/>
      <x:c r="S179" s="64"/>
      <x:c r="T179" s="64"/>
      <x:c r="U179" s="64"/>
      <x:c r="V179" s="64"/>
      <x:c r="W179" s="64"/>
      <x:c r="X179" s="64"/>
      <x:c r="Y179" s="64"/>
      <x:c r="Z179" s="64"/>
      <x:c r="AA179" s="64"/>
      <x:c r="AB179" s="64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19"/>
      <x:c r="J180" s="19"/>
      <x:c r="K180" s="19"/>
      <x:c r="L180" s="19"/>
      <x:c r="M180" s="19"/>
      <x:c r="N180" s="64"/>
      <x:c r="O180" s="64"/>
      <x:c r="P180" s="64"/>
      <x:c r="Q180" s="64"/>
      <x:c r="R180" s="64"/>
      <x:c r="S180" s="64"/>
      <x:c r="T180" s="64"/>
      <x:c r="U180" s="64"/>
      <x:c r="V180" s="64"/>
      <x:c r="W180" s="64"/>
      <x:c r="X180" s="64"/>
      <x:c r="Y180" s="64"/>
      <x:c r="Z180" s="64"/>
      <x:c r="AA180" s="64"/>
      <x:c r="AB180" s="64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19"/>
      <x:c r="J181" s="19"/>
      <x:c r="K181" s="19"/>
      <x:c r="L181" s="19"/>
      <x:c r="M181" s="19"/>
      <x:c r="N181" s="64"/>
      <x:c r="O181" s="64"/>
      <x:c r="P181" s="64"/>
      <x:c r="Q181" s="64"/>
      <x:c r="R181" s="64"/>
      <x:c r="S181" s="64"/>
      <x:c r="T181" s="64"/>
      <x:c r="U181" s="64"/>
      <x:c r="V181" s="64"/>
      <x:c r="W181" s="64"/>
      <x:c r="X181" s="64"/>
      <x:c r="Y181" s="64"/>
      <x:c r="Z181" s="64"/>
      <x:c r="AA181" s="64"/>
      <x:c r="AB181" s="64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19"/>
      <x:c r="J182" s="19"/>
      <x:c r="K182" s="19"/>
      <x:c r="L182" s="19"/>
      <x:c r="M182" s="19"/>
      <x:c r="N182" s="64"/>
      <x:c r="O182" s="64"/>
      <x:c r="P182" s="64"/>
      <x:c r="Q182" s="64"/>
      <x:c r="R182" s="64"/>
      <x:c r="S182" s="64"/>
      <x:c r="T182" s="64"/>
      <x:c r="U182" s="64"/>
      <x:c r="V182" s="64"/>
      <x:c r="W182" s="64"/>
      <x:c r="X182" s="64"/>
      <x:c r="Y182" s="64"/>
      <x:c r="Z182" s="64"/>
      <x:c r="AA182" s="64"/>
      <x:c r="AB182" s="64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19"/>
      <x:c r="J183" s="19"/>
      <x:c r="K183" s="19"/>
      <x:c r="L183" s="19"/>
      <x:c r="M183" s="19"/>
      <x:c r="N183" s="64"/>
      <x:c r="O183" s="64"/>
      <x:c r="P183" s="64"/>
      <x:c r="Q183" s="64"/>
      <x:c r="R183" s="64"/>
      <x:c r="S183" s="64"/>
      <x:c r="T183" s="64"/>
      <x:c r="U183" s="64"/>
      <x:c r="V183" s="64"/>
      <x:c r="W183" s="64"/>
      <x:c r="X183" s="64"/>
      <x:c r="Y183" s="64"/>
      <x:c r="Z183" s="64"/>
      <x:c r="AA183" s="64"/>
      <x:c r="AB183" s="64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19"/>
      <x:c r="J184" s="19"/>
      <x:c r="K184" s="19"/>
      <x:c r="L184" s="19"/>
      <x:c r="M184" s="19"/>
      <x:c r="N184" s="64"/>
      <x:c r="O184" s="64"/>
      <x:c r="P184" s="64"/>
      <x:c r="Q184" s="64"/>
      <x:c r="R184" s="64"/>
      <x:c r="S184" s="64"/>
      <x:c r="T184" s="64"/>
      <x:c r="U184" s="64"/>
      <x:c r="V184" s="64"/>
      <x:c r="W184" s="64"/>
      <x:c r="X184" s="64"/>
      <x:c r="Y184" s="64"/>
      <x:c r="Z184" s="64"/>
      <x:c r="AA184" s="64"/>
      <x:c r="AB184" s="64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19"/>
      <x:c r="J185" s="19"/>
      <x:c r="K185" s="19"/>
      <x:c r="L185" s="19"/>
      <x:c r="M185" s="19"/>
      <x:c r="N185" s="64"/>
      <x:c r="O185" s="64"/>
      <x:c r="P185" s="64"/>
      <x:c r="Q185" s="64"/>
      <x:c r="R185" s="64"/>
      <x:c r="S185" s="64"/>
      <x:c r="T185" s="64"/>
      <x:c r="U185" s="64"/>
      <x:c r="V185" s="64"/>
      <x:c r="W185" s="64"/>
      <x:c r="X185" s="64"/>
      <x:c r="Y185" s="64"/>
      <x:c r="Z185" s="64"/>
      <x:c r="AA185" s="64"/>
      <x:c r="AB185" s="64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19"/>
      <x:c r="J186" s="19"/>
      <x:c r="K186" s="19"/>
      <x:c r="L186" s="19"/>
      <x:c r="M186" s="19"/>
      <x:c r="N186" s="64"/>
      <x:c r="O186" s="64"/>
      <x:c r="P186" s="64"/>
      <x:c r="Q186" s="64"/>
      <x:c r="R186" s="64"/>
      <x:c r="S186" s="64"/>
      <x:c r="T186" s="64"/>
      <x:c r="U186" s="64"/>
      <x:c r="V186" s="64"/>
      <x:c r="W186" s="64"/>
      <x:c r="X186" s="64"/>
      <x:c r="Y186" s="64"/>
      <x:c r="Z186" s="64"/>
      <x:c r="AA186" s="64"/>
      <x:c r="AB186" s="64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19"/>
      <x:c r="J187" s="19"/>
      <x:c r="K187" s="19"/>
      <x:c r="L187" s="19"/>
      <x:c r="M187" s="19"/>
      <x:c r="N187" s="64"/>
      <x:c r="O187" s="64"/>
      <x:c r="P187" s="64"/>
      <x:c r="Q187" s="64"/>
      <x:c r="R187" s="64"/>
      <x:c r="S187" s="64"/>
      <x:c r="T187" s="64"/>
      <x:c r="U187" s="64"/>
      <x:c r="V187" s="64"/>
      <x:c r="W187" s="64"/>
      <x:c r="X187" s="64"/>
      <x:c r="Y187" s="64"/>
      <x:c r="Z187" s="64"/>
      <x:c r="AA187" s="64"/>
      <x:c r="AB187" s="64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19"/>
      <x:c r="J188" s="19"/>
      <x:c r="K188" s="19"/>
      <x:c r="L188" s="19"/>
      <x:c r="M188" s="19"/>
      <x:c r="N188" s="64"/>
      <x:c r="O188" s="64"/>
      <x:c r="P188" s="64"/>
      <x:c r="Q188" s="64"/>
      <x:c r="R188" s="64"/>
      <x:c r="S188" s="64"/>
      <x:c r="T188" s="64"/>
      <x:c r="U188" s="64"/>
      <x:c r="V188" s="64"/>
      <x:c r="W188" s="64"/>
      <x:c r="X188" s="64"/>
      <x:c r="Y188" s="64"/>
      <x:c r="Z188" s="64"/>
      <x:c r="AA188" s="64"/>
      <x:c r="AB188" s="64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19"/>
      <x:c r="J189" s="19"/>
      <x:c r="K189" s="19"/>
      <x:c r="L189" s="19"/>
      <x:c r="M189" s="19"/>
      <x:c r="N189" s="64"/>
      <x:c r="O189" s="64"/>
      <x:c r="P189" s="64"/>
      <x:c r="Q189" s="64"/>
      <x:c r="R189" s="64"/>
      <x:c r="S189" s="64"/>
      <x:c r="T189" s="64"/>
      <x:c r="U189" s="64"/>
      <x:c r="V189" s="64"/>
      <x:c r="W189" s="64"/>
      <x:c r="X189" s="64"/>
      <x:c r="Y189" s="64"/>
      <x:c r="Z189" s="64"/>
      <x:c r="AA189" s="64"/>
      <x:c r="AB189" s="64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19"/>
      <x:c r="L190" s="19"/>
      <x:c r="M190" s="19"/>
      <x:c r="N190" s="64"/>
      <x:c r="O190" s="64"/>
      <x:c r="P190" s="64"/>
      <x:c r="Q190" s="64"/>
      <x:c r="R190" s="64"/>
      <x:c r="S190" s="64"/>
      <x:c r="T190" s="64"/>
      <x:c r="U190" s="64"/>
      <x:c r="V190" s="64"/>
      <x:c r="W190" s="64"/>
      <x:c r="X190" s="64"/>
      <x:c r="Y190" s="64"/>
      <x:c r="Z190" s="64"/>
      <x:c r="AA190" s="64"/>
      <x:c r="AB190" s="64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19"/>
      <x:c r="L191" s="19"/>
      <x:c r="M191" s="19"/>
      <x:c r="N191" s="64"/>
      <x:c r="O191" s="64"/>
      <x:c r="P191" s="64"/>
      <x:c r="Q191" s="64"/>
      <x:c r="R191" s="64"/>
      <x:c r="S191" s="64"/>
      <x:c r="T191" s="64"/>
      <x:c r="U191" s="64"/>
      <x:c r="V191" s="64"/>
      <x:c r="W191" s="64"/>
      <x:c r="X191" s="64"/>
      <x:c r="Y191" s="64"/>
      <x:c r="Z191" s="64"/>
      <x:c r="AA191" s="64"/>
      <x:c r="AB191" s="64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19"/>
      <x:c r="L192" s="19"/>
      <x:c r="M192" s="19"/>
      <x:c r="N192" s="64"/>
      <x:c r="O192" s="64"/>
      <x:c r="P192" s="64"/>
      <x:c r="Q192" s="64"/>
      <x:c r="R192" s="64"/>
      <x:c r="S192" s="64"/>
      <x:c r="T192" s="64"/>
      <x:c r="U192" s="64"/>
      <x:c r="V192" s="64"/>
      <x:c r="W192" s="64"/>
      <x:c r="X192" s="64"/>
      <x:c r="Y192" s="64"/>
      <x:c r="Z192" s="64"/>
      <x:c r="AA192" s="64"/>
      <x:c r="AB192" s="64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19"/>
      <x:c r="L193" s="19"/>
      <x:c r="M193" s="19"/>
      <x:c r="N193" s="64"/>
      <x:c r="O193" s="64"/>
      <x:c r="P193" s="64"/>
      <x:c r="Q193" s="64"/>
      <x:c r="R193" s="64"/>
      <x:c r="S193" s="64"/>
      <x:c r="T193" s="64"/>
      <x:c r="U193" s="64"/>
      <x:c r="V193" s="64"/>
      <x:c r="W193" s="64"/>
      <x:c r="X193" s="64"/>
      <x:c r="Y193" s="64"/>
      <x:c r="Z193" s="64"/>
      <x:c r="AA193" s="64"/>
      <x:c r="AB193" s="64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19"/>
      <x:c r="L194" s="19"/>
      <x:c r="M194" s="19"/>
      <x:c r="N194" s="64"/>
      <x:c r="O194" s="64"/>
      <x:c r="P194" s="64"/>
      <x:c r="Q194" s="64"/>
      <x:c r="R194" s="64"/>
      <x:c r="S194" s="64"/>
      <x:c r="T194" s="64"/>
      <x:c r="U194" s="64"/>
      <x:c r="V194" s="64"/>
      <x:c r="W194" s="64"/>
      <x:c r="X194" s="64"/>
      <x:c r="Y194" s="64"/>
      <x:c r="Z194" s="64"/>
      <x:c r="AA194" s="64"/>
      <x:c r="AB194" s="64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19"/>
      <x:c r="L195" s="19"/>
      <x:c r="M195" s="19"/>
      <x:c r="N195" s="64"/>
      <x:c r="O195" s="64"/>
      <x:c r="P195" s="64"/>
      <x:c r="Q195" s="64"/>
      <x:c r="R195" s="64"/>
      <x:c r="S195" s="64"/>
      <x:c r="T195" s="64"/>
      <x:c r="U195" s="64"/>
      <x:c r="V195" s="64"/>
      <x:c r="W195" s="64"/>
      <x:c r="X195" s="64"/>
      <x:c r="Y195" s="64"/>
      <x:c r="Z195" s="64"/>
      <x:c r="AA195" s="64"/>
      <x:c r="AB195" s="64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19"/>
      <x:c r="L196" s="19"/>
      <x:c r="M196" s="19"/>
      <x:c r="N196" s="64"/>
      <x:c r="O196" s="64"/>
      <x:c r="P196" s="64"/>
      <x:c r="Q196" s="64"/>
      <x:c r="R196" s="64"/>
      <x:c r="S196" s="64"/>
      <x:c r="T196" s="64"/>
      <x:c r="U196" s="64"/>
      <x:c r="V196" s="64"/>
      <x:c r="W196" s="64"/>
      <x:c r="X196" s="64"/>
      <x:c r="Y196" s="64"/>
      <x:c r="Z196" s="64"/>
      <x:c r="AA196" s="64"/>
      <x:c r="AB196" s="64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19"/>
      <x:c r="L197" s="19"/>
      <x:c r="M197" s="19"/>
      <x:c r="N197" s="64"/>
      <x:c r="O197" s="64"/>
      <x:c r="P197" s="64"/>
      <x:c r="Q197" s="64"/>
      <x:c r="R197" s="64"/>
      <x:c r="S197" s="64"/>
      <x:c r="T197" s="64"/>
      <x:c r="U197" s="64"/>
      <x:c r="V197" s="64"/>
      <x:c r="W197" s="64"/>
      <x:c r="X197" s="64"/>
      <x:c r="Y197" s="64"/>
      <x:c r="Z197" s="64"/>
      <x:c r="AA197" s="64"/>
      <x:c r="AB197" s="64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19"/>
      <x:c r="L198" s="19"/>
      <x:c r="M198" s="19"/>
      <x:c r="N198" s="64"/>
      <x:c r="O198" s="64"/>
      <x:c r="P198" s="64"/>
      <x:c r="Q198" s="64"/>
      <x:c r="R198" s="64"/>
      <x:c r="S198" s="64"/>
      <x:c r="T198" s="64"/>
      <x:c r="U198" s="64"/>
      <x:c r="V198" s="64"/>
      <x:c r="W198" s="64"/>
      <x:c r="X198" s="64"/>
      <x:c r="Y198" s="64"/>
      <x:c r="Z198" s="64"/>
      <x:c r="AA198" s="64"/>
      <x:c r="AB198" s="64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19"/>
      <x:c r="L199" s="19"/>
      <x:c r="M199" s="19"/>
      <x:c r="N199" s="64"/>
      <x:c r="O199" s="64"/>
      <x:c r="P199" s="64"/>
      <x:c r="Q199" s="64"/>
      <x:c r="R199" s="64"/>
      <x:c r="S199" s="64"/>
      <x:c r="T199" s="64"/>
      <x:c r="U199" s="64"/>
      <x:c r="V199" s="64"/>
      <x:c r="W199" s="64"/>
      <x:c r="X199" s="64"/>
      <x:c r="Y199" s="64"/>
      <x:c r="Z199" s="64"/>
      <x:c r="AA199" s="64"/>
      <x:c r="AB199" s="64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19"/>
      <x:c r="L200" s="19"/>
      <x:c r="M200" s="19"/>
      <x:c r="N200" s="64"/>
      <x:c r="O200" s="64"/>
      <x:c r="P200" s="64"/>
      <x:c r="Q200" s="64"/>
      <x:c r="R200" s="64"/>
      <x:c r="S200" s="64"/>
      <x:c r="T200" s="64"/>
      <x:c r="U200" s="64"/>
      <x:c r="V200" s="64"/>
      <x:c r="W200" s="64"/>
      <x:c r="X200" s="64"/>
      <x:c r="Y200" s="64"/>
      <x:c r="Z200" s="64"/>
      <x:c r="AA200" s="64"/>
      <x:c r="AB200" s="64"/>
    </x:row>
  </x:sheetData>
  <x:pageMargins left="0.7" right="0.7" top="0.75" bottom="0.75" header="0.3" footer="0.3"/>
  <x:drawing xmlns:r="http://schemas.openxmlformats.org/officeDocument/2006/relationships" r:id="R7bb63c3776ab4229"/>
  <x:tableParts count="1">
    <x:tablePart xmlns:r="http://schemas.openxmlformats.org/officeDocument/2006/relationships" r:id="R4c96904bb6934f2f"/>
  </x:tableParts>
</x:worksheet>
</file>

<file path=xl/worksheets/sheet13.xml><?xml version="1.0" encoding="utf-8"?>
<x:worksheet xmlns:x="http://schemas.openxmlformats.org/spreadsheetml/2006/main">
  <x:sheetPr>
    <x:tabColor rgb="FF475569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8" hidden="0" customWidth="1"/>
    <x:col min="2" max="2" width="13" hidden="0" customWidth="1"/>
    <x:col min="3" max="3" width="32" hidden="0" customWidth="1"/>
    <x:col min="4" max="4" width="11" hidden="0" customWidth="1"/>
    <x:col min="5" max="5" width="11" hidden="0" customWidth="1"/>
    <x:col min="6" max="6" width="14" hidden="0" customWidth="1"/>
    <x:col min="7" max="7" width="12" hidden="0" customWidth="1"/>
    <x:col min="8" max="8" width="12" hidden="0" customWidth="1"/>
    <x:col min="9" max="9" width="20" hidden="0" customWidth="1"/>
    <x:col min="10" max="10" width="13" hidden="0" customWidth="1"/>
    <x:col min="11" max="11" width="20" hidden="0" customWidth="1"/>
    <x:col min="12" max="12" width="14" hidden="0" customWidth="1"/>
    <x:col min="13" max="13" width="20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22" hidden="0" customWidth="1"/>
    <x:col min="19" max="19" width="14" hidden="0" customWidth="1"/>
    <x:col min="20" max="20" width="14" hidden="0" customWidth="1"/>
    <x:col min="21" max="21" width="34" hidden="0" customWidth="1"/>
    <x:col min="22" max="22" width="55" hidden="0" customWidth="1"/>
    <x:col min="23" max="23" width="15" hidden="0" customWidth="1"/>
    <x:col min="24" max="24" width="15" hidden="0" customWidth="1"/>
    <x:col min="25" max="25" width="46" hidden="0" customWidth="1"/>
    <x:col min="26" max="26" width="14" hidden="0" customWidth="1"/>
    <x:col min="27" max="27" width="14" hidden="0" customWidth="1"/>
    <x:col min="28" max="28" width="24" hidden="0" customWidth="1"/>
  </x:cols>
  <x:sheetData>
    <x:row r="1">
      <x:c r="A1" s="19"/>
      <x:c r="B1" s="19"/>
      <x:c r="C1" s="19"/>
      <x:c r="D1" s="19"/>
      <x:c r="E1" s="19"/>
      <x:c r="F1" s="19"/>
      <x:c r="G1" s="19"/>
      <x:c r="H1" s="19"/>
      <x:c r="I1" s="19"/>
      <x:c r="J1" s="19"/>
      <x:c r="K1" s="19"/>
      <x:c r="L1" s="19"/>
      <x:c r="M1" s="19"/>
      <x:c r="N1" s="19"/>
      <x:c r="O1" s="19"/>
      <x:c r="P1" s="19"/>
      <x:c r="Q1" s="19"/>
      <x:c r="R1" s="19"/>
      <x:c r="S1" s="19"/>
      <x:c r="T1" s="19"/>
      <x:c r="U1" s="19"/>
      <x:c r="V1" s="19"/>
      <x:c r="W1" s="19"/>
      <x:c r="X1" s="19"/>
      <x:c r="Y1" s="19"/>
      <x:c r="Z1" s="19"/>
      <x:c r="AA1" s="19"/>
      <x:c r="AB1" s="19"/>
    </x:row>
    <x:row r="2">
      <x:c r="A2" s="65" t="str">
        <x:v>Motorcycle Suspension Fluid Master Database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19"/>
      <x:c r="L2" s="19"/>
      <x:c r="M2" s="19"/>
      <x:c r="N2" s="19"/>
      <x:c r="O2" s="19"/>
      <x:c r="P2" s="19"/>
      <x:c r="Q2" s="19"/>
      <x:c r="R2" s="19"/>
      <x:c r="S2" s="19"/>
      <x:c r="T2" s="19"/>
      <x:c r="U2" s="19"/>
      <x:c r="V2" s="19"/>
      <x:c r="W2" s="19"/>
      <x:c r="X2" s="19"/>
      <x:c r="Y2" s="19"/>
      <x:c r="Z2" s="19"/>
      <x:c r="AA2" s="19"/>
      <x:c r="AB2" s="19"/>
    </x:row>
    <x:row r="3">
      <x:c r="A3" s="66" t="str">
        <x:v>Worldwide working catalog reviewed 2026-09-22. Manufacturer-published values are separated from nominal and unavailable data.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  <x:c r="M3" s="19"/>
      <x:c r="N3" s="19"/>
      <x:c r="O3" s="19"/>
      <x:c r="P3" s="19"/>
      <x:c r="Q3" s="19"/>
      <x:c r="R3" s="19"/>
      <x:c r="S3" s="19"/>
      <x:c r="T3" s="19"/>
      <x:c r="U3" s="19"/>
      <x:c r="V3" s="19"/>
      <x:c r="W3" s="19"/>
      <x:c r="X3" s="19"/>
      <x:c r="Y3" s="19"/>
      <x:c r="Z3" s="19"/>
      <x:c r="AA3" s="19"/>
      <x:c r="AB3" s="19"/>
    </x:row>
    <x:row r="4" ht="3" customHeight="1">
      <x:c r="A4" s="67"/>
      <x:c r="B4" s="67"/>
      <x:c r="C4" s="67"/>
      <x:c r="D4" s="67"/>
      <x:c r="E4" s="67"/>
      <x:c r="F4" s="67"/>
      <x:c r="G4" s="67"/>
      <x:c r="H4" s="67"/>
      <x:c r="I4" s="67"/>
      <x:c r="J4" s="67"/>
      <x:c r="K4" s="67"/>
      <x:c r="L4" s="67"/>
      <x:c r="M4" s="67"/>
      <x:c r="N4" s="67"/>
      <x:c r="O4" s="67"/>
      <x:c r="P4" s="67"/>
      <x:c r="Q4" s="67"/>
      <x:c r="R4" s="67"/>
      <x:c r="S4" s="67"/>
      <x:c r="T4" s="67"/>
      <x:c r="U4" s="67"/>
      <x:c r="V4" s="67"/>
      <x:c r="W4" s="67"/>
      <x:c r="X4" s="67"/>
      <x:c r="Y4" s="67"/>
      <x:c r="Z4" s="67"/>
      <x:c r="AA4" s="67"/>
      <x:c r="AB4" s="67"/>
    </x:row>
    <x:row r="5">
      <x:c r="A5" s="19"/>
      <x:c r="B5" s="19"/>
      <x:c r="C5" s="19"/>
      <x:c r="D5" s="19"/>
      <x:c r="E5" s="19"/>
      <x:c r="F5" s="19"/>
      <x:c r="G5" s="19"/>
      <x:c r="H5" s="19"/>
      <x:c r="I5" s="19"/>
      <x:c r="J5" s="19"/>
      <x:c r="K5" s="19"/>
      <x:c r="L5" s="19"/>
      <x:c r="M5" s="19"/>
      <x:c r="N5" s="19"/>
      <x:c r="O5" s="19"/>
      <x:c r="P5" s="19"/>
      <x:c r="Q5" s="19"/>
      <x:c r="R5" s="19"/>
      <x:c r="S5" s="19"/>
      <x:c r="T5" s="19"/>
      <x:c r="U5" s="19"/>
      <x:c r="V5" s="19"/>
      <x:c r="W5" s="19"/>
      <x:c r="X5" s="19"/>
      <x:c r="Y5" s="19"/>
      <x:c r="Z5" s="19"/>
      <x:c r="AA5" s="19"/>
      <x:c r="AB5" s="19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  <x:c r="Q6" s="19"/>
      <x:c r="R6" s="19"/>
      <x:c r="S6" s="19"/>
      <x:c r="T6" s="19"/>
      <x:c r="U6" s="19"/>
      <x:c r="V6" s="19"/>
      <x:c r="W6" s="19"/>
      <x:c r="X6" s="19"/>
      <x:c r="Y6" s="19"/>
      <x:c r="Z6" s="19"/>
      <x:c r="AA6" s="19"/>
      <x:c r="AB6" s="19"/>
    </x:row>
    <x:row r="7" ht="34" customHeight="1">
      <x:c r="A7" s="16" t="str">
        <x:v>Fluid key</x:v>
      </x:c>
      <x:c r="B7" s="17" t="str">
        <x:v>Brand</x:v>
      </x:c>
      <x:c r="C7" s="17" t="str">
        <x:v>Product</x:v>
      </x:c>
      <x:c r="D7" s="17" t="str">
        <x:v>Application</x:v>
      </x:c>
      <x:c r="E7" s="17" t="str">
        <x:v>Market</x:v>
      </x:c>
      <x:c r="F7" s="17" t="str">
        <x:v>Advertised grade</x:v>
      </x:c>
      <x:c r="G7" s="17" t="str">
        <x:v>Grade numeric</x:v>
      </x:c>
      <x:c r="H7" s="17" t="str">
        <x:v>cSt @ 40 °C</x:v>
      </x:c>
      <x:c r="I7" s="17" t="str">
        <x:v>cSt 40 status</x:v>
      </x:c>
      <x:c r="J7" s="17" t="str">
        <x:v>cSt @ 100 °C</x:v>
      </x:c>
      <x:c r="K7" s="17" t="str">
        <x:v>cSt 100 status</x:v>
      </x:c>
      <x:c r="L7" s="17" t="str">
        <x:v>Viscosity Index</x:v>
      </x:c>
      <x:c r="M7" s="17" t="str">
        <x:v>VI status</x:v>
      </x:c>
      <x:c r="N7" s="17" t="str">
        <x:v>Density (kg/L)</x:v>
      </x:c>
      <x:c r="O7" s="17" t="str">
        <x:v>Density temp (°C)</x:v>
      </x:c>
      <x:c r="P7" s="17" t="str">
        <x:v>Pour point (°C)</x:v>
      </x:c>
      <x:c r="Q7" s="17" t="str">
        <x:v>Flash point (°C)</x:v>
      </x:c>
      <x:c r="R7" s="17" t="str">
        <x:v>Base oil / chemistry</x:v>
      </x:c>
      <x:c r="S7" s="17" t="str">
        <x:v>Colour</x:v>
      </x:c>
      <x:c r="T7" s="17" t="str">
        <x:v>SKU / part</x:v>
      </x:c>
      <x:c r="U7" s="17" t="str">
        <x:v>Data status</x:v>
      </x:c>
      <x:c r="V7" s="17" t="str">
        <x:v>Manufacturer source URL</x:v>
      </x:c>
      <x:c r="W7" s="17" t="str">
        <x:v>Datasheet date</x:v>
      </x:c>
      <x:c r="X7" s="17" t="str">
        <x:v>Accessed date</x:v>
      </x:c>
      <x:c r="Y7" s="17" t="str">
        <x:v>Notes</x:v>
      </x:c>
      <x:c r="Z7" s="17" t="str">
        <x:v>Walther A</x:v>
      </x:c>
      <x:c r="AA7" s="17" t="str">
        <x:v>Walther B</x:v>
      </x:c>
      <x:c r="AB7" s="18" t="str">
        <x:v>Temperature curve status</x:v>
      </x:c>
    </x:row>
    <x:row r="8" ht="19" customHeight="1">
      <x:c r="A8" s="20" t="str">
        <x:v>AMSOIL — Shock Therapy Suspension Fluid #5 Light</x:v>
      </x:c>
      <x:c r="B8" s="20" t="str">
        <x:v>AMSOIL</x:v>
      </x:c>
      <x:c r="C8" s="20" t="str">
        <x:v>Shock Therapy Suspension Fluid #5 Light</x:v>
      </x:c>
      <x:c r="D8" s="20" t="str">
        <x:v>Both</x:v>
      </x:c>
      <x:c r="E8" s="20" t="str">
        <x:v>Aftermarket</x:v>
      </x:c>
      <x:c r="F8" s="20" t="str">
        <x:v>#5 Light</x:v>
      </x:c>
      <x:c r="G8" s="22" t="n">
        <x:v>5</x:v>
      </x:c>
      <x:c r="H8" s="22" t="n">
        <x:v>15.9</x:v>
      </x:c>
      <x:c r="I8" s="20" t="str">
        <x:v>Published measured</x:v>
      </x:c>
      <x:c r="J8" s="22" t="n">
        <x:v>4.4</x:v>
      </x:c>
      <x:c r="K8" s="20" t="str">
        <x:v>Published measured</x:v>
      </x:c>
      <x:c r="L8" s="24" t="n">
        <x:v>209</x:v>
      </x:c>
      <x:c r="M8" s="20" t="str">
        <x:v>Published</x:v>
      </x:c>
      <x:c r="N8" s="26"/>
      <x:c r="O8" s="28"/>
      <x:c r="P8" s="28" t="n">
        <x:v>-53</x:v>
      </x:c>
      <x:c r="Q8" s="28" t="n">
        <x:v>174</x:v>
      </x:c>
      <x:c r="R8" s="20" t="str">
        <x:v>Synthetic</x:v>
      </x:c>
      <x:c r="S8" s="20" t="str">
        <x:v>Not stated</x:v>
      </x:c>
      <x:c r="T8" s="20" t="str">
        <x:v>STL</x:v>
      </x:c>
      <x:c r="U8" s="20" t="str">
        <x:v>Manufacturer-published viscometrics</x:v>
      </x:c>
      <x:c r="V8" s="20" t="str">
        <x:v>https://www.amsoil.com/lit/databulletins/g1663.pdf</x:v>
      </x:c>
      <x:c r="W8" s="20" t="str">
        <x:v>2020-02</x:v>
      </x:c>
      <x:c r="X8" s="20" t="str">
        <x:v>2026-09-22</x:v>
      </x:c>
      <x:c r="Y8" s="20" t="str"/>
      <x:c r="Z8" s="30" t="n">
        <x:f>IF(AND(ISNUMBER(H8),ISNUMBER(J8)),LOG10(LOG10(H8+0.7))+((LOG10(LOG10(H8+0.7))-LOG10(LOG10(J8+0.7)))/(LOG10(373.15)-LOG10(313.15)))*LOG10(313.15),"")</x:f>
        <x:v>7.843640879310964</x:v>
      </x:c>
      <x:c r="AA8" s="30" t="n">
        <x:f>IF(AND(ISNUMBER(H8),ISNUMBER(J8)),(LOG10(LOG10(H8+0.7))-LOG10(LOG10(J8+0.7)))/(LOG10(373.15)-LOG10(313.15)),"")</x:f>
        <x:v>3.1081779279916852</x:v>
      </x:c>
      <x:c r="AB8" s="20" t="str">
        <x:f>IF(AND(ISNUMBER(H8),ISNUMBER(J8)),"Calculated from 40/100 °C","Unavailable")</x:f>
        <x:v>Calculated from 40/100 °C</x:v>
      </x:c>
    </x:row>
    <x:row r="9" ht="19" customHeight="1">
      <x:c r="A9" s="21" t="str">
        <x:v>AMSOIL — Shock Therapy Suspension Fluid #10 Medium</x:v>
      </x:c>
      <x:c r="B9" s="21" t="str">
        <x:v>AMSOIL</x:v>
      </x:c>
      <x:c r="C9" s="21" t="str">
        <x:v>Shock Therapy Suspension Fluid #10 Medium</x:v>
      </x:c>
      <x:c r="D9" s="21" t="str">
        <x:v>Both</x:v>
      </x:c>
      <x:c r="E9" s="21" t="str">
        <x:v>Aftermarket</x:v>
      </x:c>
      <x:c r="F9" s="21" t="str">
        <x:v>#10 Medium</x:v>
      </x:c>
      <x:c r="G9" s="23" t="n">
        <x:v>10</x:v>
      </x:c>
      <x:c r="H9" s="23" t="n">
        <x:v>31.8</x:v>
      </x:c>
      <x:c r="I9" s="21" t="str">
        <x:v>Published measured</x:v>
      </x:c>
      <x:c r="J9" s="23" t="n">
        <x:v>7.3</x:v>
      </x:c>
      <x:c r="K9" s="21" t="str">
        <x:v>Published measured</x:v>
      </x:c>
      <x:c r="L9" s="25" t="n">
        <x:v>206</x:v>
      </x:c>
      <x:c r="M9" s="21" t="str">
        <x:v>Published</x:v>
      </x:c>
      <x:c r="N9" s="27"/>
      <x:c r="O9" s="29"/>
      <x:c r="P9" s="29" t="n">
        <x:v>-48</x:v>
      </x:c>
      <x:c r="Q9" s="29" t="n">
        <x:v>192</x:v>
      </x:c>
      <x:c r="R9" s="21" t="str">
        <x:v>Synthetic</x:v>
      </x:c>
      <x:c r="S9" s="21" t="str">
        <x:v>Not stated</x:v>
      </x:c>
      <x:c r="T9" s="21" t="str">
        <x:v>STM</x:v>
      </x:c>
      <x:c r="U9" s="21" t="str">
        <x:v>Manufacturer-published viscometrics</x:v>
      </x:c>
      <x:c r="V9" s="21" t="str">
        <x:v>https://www.amsoil.com/lit/databulletins/g1663.pdf</x:v>
      </x:c>
      <x:c r="W9" s="21" t="str">
        <x:v>2020-02</x:v>
      </x:c>
      <x:c r="X9" s="21" t="str">
        <x:v>2026-09-22</x:v>
      </x:c>
      <x:c r="Y9" s="21" t="str"/>
      <x:c r="Z9" s="31" t="n">
        <x:f>IF(AND(ISNUMBER(H9),ISNUMBER(J9)),LOG10(LOG10(H9+0.7))+((LOG10(LOG10(H9+0.7))-LOG10(LOG10(J9+0.7)))/(LOG10(373.15)-LOG10(313.15)))*LOG10(313.15),"")</x:f>
        <x:v>7.515785724568712</x:v>
      </x:c>
      <x:c r="AA9" s="31" t="n">
        <x:f>IF(AND(ISNUMBER(H9),ISNUMBER(J9)),(LOG10(LOG10(H9+0.7))-LOG10(LOG10(J9+0.7)))/(LOG10(373.15)-LOG10(313.15)),"")</x:f>
        <x:v>2.9395012862614407</x:v>
      </x:c>
      <x:c r="AB9" s="21" t="str">
        <x:f>IF(AND(ISNUMBER(H9),ISNUMBER(J9)),"Calculated from 40/100 °C","Unavailable")</x:f>
        <x:v>Calculated from 40/100 °C</x:v>
      </x:c>
    </x:row>
    <x:row r="10" ht="19" customHeight="1">
      <x:c r="A10" s="21" t="str">
        <x:v>Bel-Ray — High Performance Fork Oil 5W</x:v>
      </x:c>
      <x:c r="B10" s="21" t="str">
        <x:v>Bel-Ray</x:v>
      </x:c>
      <x:c r="C10" s="21" t="str">
        <x:v>High Performance Fork Oil 5W</x:v>
      </x:c>
      <x:c r="D10" s="21" t="str">
        <x:v>Fork</x:v>
      </x:c>
      <x:c r="E10" s="21" t="str">
        <x:v>Aftermarket</x:v>
      </x:c>
      <x:c r="F10" s="21" t="str">
        <x:v>5W</x:v>
      </x:c>
      <x:c r="G10" s="23" t="n">
        <x:v>5</x:v>
      </x:c>
      <x:c r="H10" s="23" t="n">
        <x:v>19.1</x:v>
      </x:c>
      <x:c r="I10" s="21" t="str">
        <x:v>Published measured</x:v>
      </x:c>
      <x:c r="J10" s="23" t="n">
        <x:v>4.03</x:v>
      </x:c>
      <x:c r="K10" s="21" t="str">
        <x:v>Published measured</x:v>
      </x:c>
      <x:c r="L10" s="25" t="n">
        <x:v>108</x:v>
      </x:c>
      <x:c r="M10" s="21" t="str">
        <x:v>Published</x:v>
      </x:c>
      <x:c r="N10" s="27" t="n">
        <x:v>0.8524</x:v>
      </x:c>
      <x:c r="O10" s="29" t="n">
        <x:v>15</x:v>
      </x:c>
      <x:c r="P10" s="29" t="n">
        <x:v>-45</x:v>
      </x:c>
      <x:c r="Q10" s="29" t="n">
        <x:v>197</x:v>
      </x:c>
      <x:c r="R10" s="21" t="str">
        <x:v>Mineral / petroleum</x:v>
      </x:c>
      <x:c r="S10" s="21" t="str">
        <x:v>Not stated</x:v>
      </x:c>
      <x:c r="T10" s="21" t="str"/>
      <x:c r="U10" s="21" t="str">
        <x:v>Manufacturer-published viscometrics</x:v>
      </x:c>
      <x:c r="V10" s="21" t="str">
        <x:v>https://www.belray.com/wp-content/uploads/2019/02/BR-Fork-Oil-PDS-23Nov2021.pdf</x:v>
      </x:c>
      <x:c r="W10" s="21" t="str">
        <x:v>2021-11-23</x:v>
      </x:c>
      <x:c r="X10" s="21" t="str">
        <x:v>2026-09-22</x:v>
      </x:c>
      <x:c r="Y10" s="21" t="str"/>
      <x:c r="Z10" s="31" t="n">
        <x:f>IF(AND(ISNUMBER(H10),ISNUMBER(J10)),LOG10(LOG10(H10+0.7))+((LOG10(LOG10(H10+0.7))-LOG10(LOG10(J10+0.7)))/(LOG10(373.15)-LOG10(313.15)))*LOG10(313.15),"")</x:f>
        <x:v>9.410336436037024</x:v>
      </x:c>
      <x:c r="AA10" s="31" t="n">
        <x:f>IF(AND(ISNUMBER(H10),ISNUMBER(J10)),(LOG10(LOG10(H10+0.7))-LOG10(LOG10(J10+0.7)))/(LOG10(373.15)-LOG10(313.15)),"")</x:f>
        <x:v>3.725332899281764</x:v>
      </x:c>
      <x:c r="AB10" s="21" t="str">
        <x:f>IF(AND(ISNUMBER(H10),ISNUMBER(J10)),"Calculated from 40/100 °C","Unavailable")</x:f>
        <x:v>Calculated from 40/100 °C</x:v>
      </x:c>
    </x:row>
    <x:row r="11" ht="19" customHeight="1">
      <x:c r="A11" s="21" t="str">
        <x:v>Bel-Ray — High Performance Fork Oil 7W</x:v>
      </x:c>
      <x:c r="B11" s="21" t="str">
        <x:v>Bel-Ray</x:v>
      </x:c>
      <x:c r="C11" s="21" t="str">
        <x:v>High Performance Fork Oil 7W</x:v>
      </x:c>
      <x:c r="D11" s="21" t="str">
        <x:v>Fork</x:v>
      </x:c>
      <x:c r="E11" s="21" t="str">
        <x:v>Aftermarket</x:v>
      </x:c>
      <x:c r="F11" s="21" t="str">
        <x:v>7W</x:v>
      </x:c>
      <x:c r="G11" s="23" t="n">
        <x:v>7</x:v>
      </x:c>
      <x:c r="H11" s="23" t="n">
        <x:v>32.4</x:v>
      </x:c>
      <x:c r="I11" s="21" t="str">
        <x:v>Published measured</x:v>
      </x:c>
      <x:c r="J11" s="23" t="n">
        <x:v>5.71</x:v>
      </x:c>
      <x:c r="K11" s="21" t="str">
        <x:v>Published measured</x:v>
      </x:c>
      <x:c r="L11" s="25" t="n">
        <x:v>118</x:v>
      </x:c>
      <x:c r="M11" s="21" t="str">
        <x:v>Published</x:v>
      </x:c>
      <x:c r="N11" s="27" t="n">
        <x:v>0.8564</x:v>
      </x:c>
      <x:c r="O11" s="29" t="n">
        <x:v>15</x:v>
      </x:c>
      <x:c r="P11" s="29" t="n">
        <x:v>-42</x:v>
      </x:c>
      <x:c r="Q11" s="29" t="n">
        <x:v>222</x:v>
      </x:c>
      <x:c r="R11" s="21" t="str">
        <x:v>Mineral / petroleum</x:v>
      </x:c>
      <x:c r="S11" s="21" t="str">
        <x:v>Not stated</x:v>
      </x:c>
      <x:c r="T11" s="21" t="str"/>
      <x:c r="U11" s="21" t="str">
        <x:v>Manufacturer-published viscometrics</x:v>
      </x:c>
      <x:c r="V11" s="21" t="str">
        <x:v>https://www.belray.com/wp-content/uploads/2019/02/BR-Fork-Oil-PDS-23Nov2021.pdf</x:v>
      </x:c>
      <x:c r="W11" s="21" t="str">
        <x:v>2021-11-23</x:v>
      </x:c>
      <x:c r="X11" s="21" t="str">
        <x:v>2026-09-22</x:v>
      </x:c>
      <x:c r="Y11" s="21" t="str"/>
      <x:c r="Z11" s="31" t="n">
        <x:f>IF(AND(ISNUMBER(H11),ISNUMBER(J11)),LOG10(LOG10(H11+0.7))+((LOG10(LOG10(H11+0.7))-LOG10(LOG10(J11+0.7)))/(LOG10(373.15)-LOG10(313.15)))*LOG10(313.15),"")</x:f>
        <x:v>9.196846675017527</x:v>
      </x:c>
      <x:c r="AA11" s="31" t="n">
        <x:f>IF(AND(ISNUMBER(H11),ISNUMBER(J11)),(LOG10(LOG10(H11+0.7))-LOG10(LOG10(J11+0.7)))/(LOG10(373.15)-LOG10(313.15)),"")</x:f>
        <x:v>3.6121580720715607</x:v>
      </x:c>
      <x:c r="AB11" s="21" t="str">
        <x:f>IF(AND(ISNUMBER(H11),ISNUMBER(J11)),"Calculated from 40/100 °C","Unavailable")</x:f>
        <x:v>Calculated from 40/100 °C</x:v>
      </x:c>
    </x:row>
    <x:row r="12" ht="19" customHeight="1">
      <x:c r="A12" s="21" t="str">
        <x:v>Bel-Ray — High Performance Fork Oil 10W</x:v>
      </x:c>
      <x:c r="B12" s="21" t="str">
        <x:v>Bel-Ray</x:v>
      </x:c>
      <x:c r="C12" s="21" t="str">
        <x:v>High Performance Fork Oil 10W</x:v>
      </x:c>
      <x:c r="D12" s="21" t="str">
        <x:v>Fork</x:v>
      </x:c>
      <x:c r="E12" s="21" t="str">
        <x:v>Aftermarket</x:v>
      </x:c>
      <x:c r="F12" s="21" t="str">
        <x:v>10W</x:v>
      </x:c>
      <x:c r="G12" s="23" t="n">
        <x:v>10</x:v>
      </x:c>
      <x:c r="H12" s="23" t="n">
        <x:v>34.9</x:v>
      </x:c>
      <x:c r="I12" s="21" t="str">
        <x:v>Published measured</x:v>
      </x:c>
      <x:c r="J12" s="23" t="n">
        <x:v>6.02</x:v>
      </x:c>
      <x:c r="K12" s="21" t="str">
        <x:v>Published measured</x:v>
      </x:c>
      <x:c r="L12" s="25" t="n">
        <x:v>118</x:v>
      </x:c>
      <x:c r="M12" s="21" t="str">
        <x:v>Published</x:v>
      </x:c>
      <x:c r="N12" s="27" t="n">
        <x:v>0.8567</x:v>
      </x:c>
      <x:c r="O12" s="29" t="n">
        <x:v>15</x:v>
      </x:c>
      <x:c r="P12" s="29" t="n">
        <x:v>-39</x:v>
      </x:c>
      <x:c r="Q12" s="29" t="n">
        <x:v>230</x:v>
      </x:c>
      <x:c r="R12" s="21" t="str">
        <x:v>Mineral / petroleum</x:v>
      </x:c>
      <x:c r="S12" s="21" t="str">
        <x:v>Not stated</x:v>
      </x:c>
      <x:c r="T12" s="21" t="str"/>
      <x:c r="U12" s="21" t="str">
        <x:v>Manufacturer-published viscometrics</x:v>
      </x:c>
      <x:c r="V12" s="21" t="str">
        <x:v>https://www.belray.com/wp-content/uploads/2019/02/BR-Fork-Oil-PDS-23Nov2021.pdf</x:v>
      </x:c>
      <x:c r="W12" s="21" t="str">
        <x:v>2021-11-23</x:v>
      </x:c>
      <x:c r="X12" s="21" t="str">
        <x:v>2026-09-22</x:v>
      </x:c>
      <x:c r="Y12" s="21" t="str"/>
      <x:c r="Z12" s="31" t="n">
        <x:f>IF(AND(ISNUMBER(H12),ISNUMBER(J12)),LOG10(LOG10(H12+0.7))+((LOG10(LOG10(H12+0.7))-LOG10(LOG10(J12+0.7)))/(LOG10(373.15)-LOG10(313.15)))*LOG10(313.15),"")</x:f>
        <x:v>9.141572090934659</x:v>
      </x:c>
      <x:c r="AA12" s="31" t="n">
        <x:f>IF(AND(ISNUMBER(H12),ISNUMBER(J12)),(LOG10(LOG10(H12+0.7))-LOG10(LOG10(J12+0.7)))/(LOG10(373.15)-LOG10(313.15)),"")</x:f>
        <x:v>3.5864271833398527</x:v>
      </x:c>
      <x:c r="AB12" s="21" t="str">
        <x:f>IF(AND(ISNUMBER(H12),ISNUMBER(J12)),"Calculated from 40/100 °C","Unavailable")</x:f>
        <x:v>Calculated from 40/100 °C</x:v>
      </x:c>
    </x:row>
    <x:row r="13" ht="19" customHeight="1">
      <x:c r="A13" s="21" t="str">
        <x:v>Bel-Ray — High Performance Fork Oil 15W</x:v>
      </x:c>
      <x:c r="B13" s="21" t="str">
        <x:v>Bel-Ray</x:v>
      </x:c>
      <x:c r="C13" s="21" t="str">
        <x:v>High Performance Fork Oil 15W</x:v>
      </x:c>
      <x:c r="D13" s="21" t="str">
        <x:v>Fork</x:v>
      </x:c>
      <x:c r="E13" s="21" t="str">
        <x:v>Aftermarket</x:v>
      </x:c>
      <x:c r="F13" s="21" t="str">
        <x:v>15W</x:v>
      </x:c>
      <x:c r="G13" s="23" t="n">
        <x:v>15</x:v>
      </x:c>
      <x:c r="H13" s="23" t="n">
        <x:v>53.1</x:v>
      </x:c>
      <x:c r="I13" s="21" t="str">
        <x:v>Published measured</x:v>
      </x:c>
      <x:c r="J13" s="23" t="n">
        <x:v>7.67</x:v>
      </x:c>
      <x:c r="K13" s="21" t="str">
        <x:v>Published measured</x:v>
      </x:c>
      <x:c r="L13" s="25" t="n">
        <x:v>109</x:v>
      </x:c>
      <x:c r="M13" s="21" t="str">
        <x:v>Published</x:v>
      </x:c>
      <x:c r="N13" s="27" t="n">
        <x:v>0.872</x:v>
      </x:c>
      <x:c r="O13" s="29" t="n">
        <x:v>15</x:v>
      </x:c>
      <x:c r="P13" s="29" t="n">
        <x:v>-36</x:v>
      </x:c>
      <x:c r="Q13" s="29" t="n">
        <x:v>237</x:v>
      </x:c>
      <x:c r="R13" s="21" t="str">
        <x:v>Mineral / petroleum</x:v>
      </x:c>
      <x:c r="S13" s="21" t="str">
        <x:v>Not stated</x:v>
      </x:c>
      <x:c r="T13" s="21" t="str"/>
      <x:c r="U13" s="21" t="str">
        <x:v>Manufacturer-published viscometrics</x:v>
      </x:c>
      <x:c r="V13" s="21" t="str">
        <x:v>https://www.belray.com/wp-content/uploads/2019/02/BR-Fork-Oil-PDS-23Nov2021.pdf</x:v>
      </x:c>
      <x:c r="W13" s="21" t="str">
        <x:v>2021-11-23</x:v>
      </x:c>
      <x:c r="X13" s="21" t="str">
        <x:v>2026-09-22</x:v>
      </x:c>
      <x:c r="Y13" s="21" t="str"/>
      <x:c r="Z13" s="31" t="n">
        <x:f>IF(AND(ISNUMBER(H13),ISNUMBER(J13)),LOG10(LOG10(H13+0.7))+((LOG10(LOG10(H13+0.7))-LOG10(LOG10(J13+0.7)))/(LOG10(373.15)-LOG10(313.15)))*LOG10(313.15),"")</x:f>
        <x:v>9.193388964951557</x:v>
      </x:c>
      <x:c r="AA13" s="31" t="n">
        <x:f>IF(AND(ISNUMBER(H13),ISNUMBER(J13)),(LOG10(LOG10(H13+0.7))-LOG10(LOG10(J13+0.7)))/(LOG10(373.15)-LOG10(313.15)),"")</x:f>
        <x:v>3.5881550062077396</x:v>
      </x:c>
      <x:c r="AB13" s="21" t="str">
        <x:f>IF(AND(ISNUMBER(H13),ISNUMBER(J13)),"Calculated from 40/100 °C","Unavailable")</x:f>
        <x:v>Calculated from 40/100 °C</x:v>
      </x:c>
    </x:row>
    <x:row r="14" ht="19" customHeight="1">
      <x:c r="A14" s="21" t="str">
        <x:v>Bel-Ray — High Performance Fork Oil 20W</x:v>
      </x:c>
      <x:c r="B14" s="21" t="str">
        <x:v>Bel-Ray</x:v>
      </x:c>
      <x:c r="C14" s="21" t="str">
        <x:v>High Performance Fork Oil 20W</x:v>
      </x:c>
      <x:c r="D14" s="21" t="str">
        <x:v>Fork</x:v>
      </x:c>
      <x:c r="E14" s="21" t="str">
        <x:v>Aftermarket</x:v>
      </x:c>
      <x:c r="F14" s="21" t="str">
        <x:v>20W</x:v>
      </x:c>
      <x:c r="G14" s="23" t="n">
        <x:v>20</x:v>
      </x:c>
      <x:c r="H14" s="23" t="n">
        <x:v>73.8</x:v>
      </x:c>
      <x:c r="I14" s="21" t="str">
        <x:v>Published measured</x:v>
      </x:c>
      <x:c r="J14" s="23" t="n">
        <x:v>9.43</x:v>
      </x:c>
      <x:c r="K14" s="21" t="str">
        <x:v>Published measured</x:v>
      </x:c>
      <x:c r="L14" s="25" t="n">
        <x:v>109</x:v>
      </x:c>
      <x:c r="M14" s="21" t="str">
        <x:v>Published</x:v>
      </x:c>
      <x:c r="N14" s="27" t="n">
        <x:v>0.8751</x:v>
      </x:c>
      <x:c r="O14" s="29" t="n">
        <x:v>15</x:v>
      </x:c>
      <x:c r="P14" s="29" t="n">
        <x:v>-27</x:v>
      </x:c>
      <x:c r="Q14" s="29" t="n">
        <x:v>249</x:v>
      </x:c>
      <x:c r="R14" s="21" t="str">
        <x:v>Mineral / petroleum</x:v>
      </x:c>
      <x:c r="S14" s="21" t="str">
        <x:v>Not stated</x:v>
      </x:c>
      <x:c r="T14" s="21" t="str"/>
      <x:c r="U14" s="21" t="str">
        <x:v>Manufacturer-published viscometrics</x:v>
      </x:c>
      <x:c r="V14" s="21" t="str">
        <x:v>https://www.belray.com/wp-content/uploads/2019/02/BR-Fork-Oil-PDS-23Nov2021.pdf</x:v>
      </x:c>
      <x:c r="W14" s="21" t="str">
        <x:v>2021-11-23</x:v>
      </x:c>
      <x:c r="X14" s="21" t="str">
        <x:v>2026-09-22</x:v>
      </x:c>
      <x:c r="Y14" s="21" t="str"/>
      <x:c r="Z14" s="31" t="n">
        <x:f>IF(AND(ISNUMBER(H14),ISNUMBER(J14)),LOG10(LOG10(H14+0.7))+((LOG10(LOG10(H14+0.7))-LOG10(LOG10(J14+0.7)))/(LOG10(373.15)-LOG10(313.15)))*LOG10(313.15),"")</x:f>
        <x:v>9.12071059252491</x:v>
      </x:c>
      <x:c r="AA14" s="31" t="n">
        <x:f>IF(AND(ISNUMBER(H14),ISNUMBER(J14)),(LOG10(LOG10(H14+0.7))-LOG10(LOG10(J14+0.7)))/(LOG10(373.15)-LOG10(313.15)),"")</x:f>
        <x:v>3.5453711026360852</x:v>
      </x:c>
      <x:c r="AB14" s="21" t="str">
        <x:f>IF(AND(ISNUMBER(H14),ISNUMBER(J14)),"Calculated from 40/100 °C","Unavailable")</x:f>
        <x:v>Calculated from 40/100 °C</x:v>
      </x:c>
    </x:row>
    <x:row r="15" ht="19" customHeight="1">
      <x:c r="A15" s="21" t="str">
        <x:v>Bel-Ray — High Performance Fork Oil 30W</x:v>
      </x:c>
      <x:c r="B15" s="21" t="str">
        <x:v>Bel-Ray</x:v>
      </x:c>
      <x:c r="C15" s="21" t="str">
        <x:v>High Performance Fork Oil 30W</x:v>
      </x:c>
      <x:c r="D15" s="21" t="str">
        <x:v>Fork</x:v>
      </x:c>
      <x:c r="E15" s="21" t="str">
        <x:v>Aftermarket</x:v>
      </x:c>
      <x:c r="F15" s="21" t="str">
        <x:v>30W</x:v>
      </x:c>
      <x:c r="G15" s="23" t="n">
        <x:v>30</x:v>
      </x:c>
      <x:c r="H15" s="23" t="n">
        <x:v>107</x:v>
      </x:c>
      <x:c r="I15" s="21" t="str">
        <x:v>Published measured</x:v>
      </x:c>
      <x:c r="J15" s="23" t="n">
        <x:v>12</x:v>
      </x:c>
      <x:c r="K15" s="21" t="str">
        <x:v>Published measured</x:v>
      </x:c>
      <x:c r="L15" s="25" t="n">
        <x:v>104</x:v>
      </x:c>
      <x:c r="M15" s="21" t="str">
        <x:v>Published</x:v>
      </x:c>
      <x:c r="N15" s="27" t="n">
        <x:v>0.8876</x:v>
      </x:c>
      <x:c r="O15" s="29" t="n">
        <x:v>15</x:v>
      </x:c>
      <x:c r="P15" s="29" t="n">
        <x:v>-21</x:v>
      </x:c>
      <x:c r="Q15" s="29" t="n">
        <x:v>249</x:v>
      </x:c>
      <x:c r="R15" s="21" t="str">
        <x:v>Mineral / petroleum</x:v>
      </x:c>
      <x:c r="S15" s="21" t="str">
        <x:v>Not stated</x:v>
      </x:c>
      <x:c r="T15" s="21" t="str"/>
      <x:c r="U15" s="21" t="str">
        <x:v>Manufacturer-published viscometrics</x:v>
      </x:c>
      <x:c r="V15" s="21" t="str">
        <x:v>https://www.belray.com/wp-content/uploads/2019/02/BR-Fork-Oil-PDS-23Nov2021.pdf</x:v>
      </x:c>
      <x:c r="W15" s="21" t="str">
        <x:v>2021-11-23</x:v>
      </x:c>
      <x:c r="X15" s="21" t="str">
        <x:v>2026-09-22</x:v>
      </x:c>
      <x:c r="Y15" s="21" t="str"/>
      <x:c r="Z15" s="31" t="n">
        <x:f>IF(AND(ISNUMBER(H15),ISNUMBER(J15)),LOG10(LOG10(H15+0.7))+((LOG10(LOG10(H15+0.7))-LOG10(LOG10(J15+0.7)))/(LOG10(373.15)-LOG10(313.15)))*LOG10(313.15),"")</x:f>
        <x:v>8.99784215537354</x:v>
      </x:c>
      <x:c r="AA15" s="31" t="n">
        <x:f>IF(AND(ISNUMBER(H15),ISNUMBER(J15)),(LOG10(LOG10(H15+0.7))-LOG10(LOG10(J15+0.7)))/(LOG10(373.15)-LOG10(313.15)),"")</x:f>
        <x:v>3.481864746126476</x:v>
      </x:c>
      <x:c r="AB15" s="21" t="str">
        <x:f>IF(AND(ISNUMBER(H15),ISNUMBER(J15)),"Calculated from 40/100 °C","Unavailable")</x:f>
        <x:v>Calculated from 40/100 °C</x:v>
      </x:c>
    </x:row>
    <x:row r="16" ht="19" customHeight="1">
      <x:c r="A16" s="21" t="str">
        <x:v>Castrol — Fork Oil 5W</x:v>
      </x:c>
      <x:c r="B16" s="21" t="str">
        <x:v>Castrol</x:v>
      </x:c>
      <x:c r="C16" s="21" t="str">
        <x:v>Fork Oil 5W</x:v>
      </x:c>
      <x:c r="D16" s="21" t="str">
        <x:v>Fork</x:v>
      </x:c>
      <x:c r="E16" s="21" t="str">
        <x:v>Aftermarket</x:v>
      </x:c>
      <x:c r="F16" s="21" t="str">
        <x:v>5W</x:v>
      </x:c>
      <x:c r="G16" s="23" t="n">
        <x:v>5</x:v>
      </x:c>
      <x:c r="H16" s="23" t="n">
        <x:v>15</x:v>
      </x:c>
      <x:c r="I16" s="21" t="str">
        <x:v>Published measured</x:v>
      </x:c>
      <x:c r="J16" s="23" t="n">
        <x:v>3.74</x:v>
      </x:c>
      <x:c r="K16" s="21" t="str">
        <x:v>Published measured</x:v>
      </x:c>
      <x:c r="L16" s="25" t="n">
        <x:v>150</x:v>
      </x:c>
      <x:c r="M16" s="21" t="str">
        <x:v>Published minimum</x:v>
      </x:c>
      <x:c r="N16" s="27"/>
      <x:c r="O16" s="29"/>
      <x:c r="P16" s="29" t="n">
        <x:v>-34</x:v>
      </x:c>
      <x:c r="Q16" s="29"/>
      <x:c r="R16" s="21" t="str">
        <x:v>Mineral</x:v>
      </x:c>
      <x:c r="S16" s="21" t="str">
        <x:v>Not stated</x:v>
      </x:c>
      <x:c r="T16" s="21" t="str"/>
      <x:c r="U16" s="21" t="str">
        <x:v>Manufacturer-published viscometrics</x:v>
      </x:c>
      <x:c r="V16" s="21" t="str">
        <x:v>https://msdspds.castrol.com/bpglis/FusionPDS.nsf/Files/217C940308AA30EE80257D1400831D07/%24File/FORK%20OILS%20_2013_10.pdf</x:v>
      </x:c>
      <x:c r="W16" s="21" t="str">
        <x:v>2013-10</x:v>
      </x:c>
      <x:c r="X16" s="21" t="str">
        <x:v>2026-09-22</x:v>
      </x:c>
      <x:c r="Y16" s="21" t="str">
        <x:v>Castrol reports VI as a minimum value.</x:v>
      </x:c>
      <x:c r="Z16" s="31" t="n">
        <x:f>IF(AND(ISNUMBER(H16),ISNUMBER(J16)),LOG10(LOG10(H16+0.7))+((LOG10(LOG10(H16+0.7))-LOG10(LOG10(J16+0.7)))/(LOG10(373.15)-LOG10(313.15)))*LOG10(313.15),"")</x:f>
        <x:v>8.81528241726894</x:v>
      </x:c>
      <x:c r="AA16" s="31" t="n">
        <x:f>IF(AND(ISNUMBER(H16),ISNUMBER(J16)),(LOG10(LOG10(H16+0.7))-LOG10(LOG10(J16+0.7)))/(LOG10(373.15)-LOG10(313.15)),"")</x:f>
        <x:v>3.5009833593526833</x:v>
      </x:c>
      <x:c r="AB16" s="21" t="str">
        <x:f>IF(AND(ISNUMBER(H16),ISNUMBER(J16)),"Calculated from 40/100 °C","Unavailable")</x:f>
        <x:v>Calculated from 40/100 °C</x:v>
      </x:c>
    </x:row>
    <x:row r="17" ht="19" customHeight="1">
      <x:c r="A17" s="21" t="str">
        <x:v>Castrol — Synthetic Fork Oil 5W</x:v>
      </x:c>
      <x:c r="B17" s="21" t="str">
        <x:v>Castrol</x:v>
      </x:c>
      <x:c r="C17" s="21" t="str">
        <x:v>Synthetic Fork Oil 5W</x:v>
      </x:c>
      <x:c r="D17" s="21" t="str">
        <x:v>Fork</x:v>
      </x:c>
      <x:c r="E17" s="21" t="str">
        <x:v>Aftermarket</x:v>
      </x:c>
      <x:c r="F17" s="21" t="str">
        <x:v>5W</x:v>
      </x:c>
      <x:c r="G17" s="23" t="n">
        <x:v>5</x:v>
      </x:c>
      <x:c r="H17" s="23" t="n">
        <x:v>28.1</x:v>
      </x:c>
      <x:c r="I17" s="21" t="str">
        <x:v>Published measured</x:v>
      </x:c>
      <x:c r="J17" s="23" t="n">
        <x:v>5.7</x:v>
      </x:c>
      <x:c r="K17" s="21" t="str">
        <x:v>Published measured</x:v>
      </x:c>
      <x:c r="L17" s="25" t="n">
        <x:v>150</x:v>
      </x:c>
      <x:c r="M17" s="21" t="str">
        <x:v>Published</x:v>
      </x:c>
      <x:c r="N17" s="27" t="n">
        <x:v>0.826</x:v>
      </x:c>
      <x:c r="O17" s="29" t="n">
        <x:v>15</x:v>
      </x:c>
      <x:c r="P17" s="29" t="n">
        <x:v>-54</x:v>
      </x:c>
      <x:c r="Q17" s="29" t="n">
        <x:v>190</x:v>
      </x:c>
      <x:c r="R17" s="21" t="str">
        <x:v>Full synthetic</x:v>
      </x:c>
      <x:c r="S17" s="21" t="str">
        <x:v>Clear / bright</x:v>
      </x:c>
      <x:c r="T17" s="21" t="str"/>
      <x:c r="U17" s="21" t="str">
        <x:v>Manufacturer-published viscometrics</x:v>
      </x:c>
      <x:c r="V17" s="21" t="str">
        <x:v>https://msdspds.castrol.com/bpglis/FusionPDS.nsf/Files/DC6A5F0947E03B9980258D7A00306FFE/%24File/WEPP-DQ7K5M.pdf</x:v>
      </x:c>
      <x:c r="W17" s="21" t="str">
        <x:v>2026</x:v>
      </x:c>
      <x:c r="X17" s="21" t="str">
        <x:v>2026-09-22</x:v>
      </x:c>
      <x:c r="Y17" s="21" t="str"/>
      <x:c r="Z17" s="31" t="n">
        <x:f>IF(AND(ISNUMBER(H17),ISNUMBER(J17)),LOG10(LOG10(H17+0.7))+((LOG10(LOG10(H17+0.7))-LOG10(LOG10(J17+0.7)))/(LOG10(373.15)-LOG10(313.15)))*LOG10(313.15),"")</x:f>
        <x:v>8.613492697768358</x:v>
      </x:c>
      <x:c r="AA17" s="31" t="n">
        <x:f>IF(AND(ISNUMBER(H17),ISNUMBER(J17)),(LOG10(LOG10(H17+0.7))-LOG10(LOG10(J17+0.7)))/(LOG10(373.15)-LOG10(313.15)),"")</x:f>
        <x:v>3.3854802812522893</x:v>
      </x:c>
      <x:c r="AB17" s="21" t="str">
        <x:f>IF(AND(ISNUMBER(H17),ISNUMBER(J17)),"Calculated from 40/100 °C","Unavailable")</x:f>
        <x:v>Calculated from 40/100 °C</x:v>
      </x:c>
    </x:row>
    <x:row r="18" ht="19" customHeight="1">
      <x:c r="A18" s="21" t="str">
        <x:v>Castrol — Fork Oil 10W</x:v>
      </x:c>
      <x:c r="B18" s="21" t="str">
        <x:v>Castrol</x:v>
      </x:c>
      <x:c r="C18" s="21" t="str">
        <x:v>Fork Oil 10W</x:v>
      </x:c>
      <x:c r="D18" s="21" t="str">
        <x:v>Fork</x:v>
      </x:c>
      <x:c r="E18" s="21" t="str">
        <x:v>Aftermarket</x:v>
      </x:c>
      <x:c r="F18" s="21" t="str">
        <x:v>10W</x:v>
      </x:c>
      <x:c r="G18" s="23" t="n">
        <x:v>10</x:v>
      </x:c>
      <x:c r="H18" s="23" t="n">
        <x:v>32</x:v>
      </x:c>
      <x:c r="I18" s="21" t="str">
        <x:v>Published measured</x:v>
      </x:c>
      <x:c r="J18" s="23" t="n">
        <x:v>6.4</x:v>
      </x:c>
      <x:c r="K18" s="21" t="str">
        <x:v>Published measured</x:v>
      </x:c>
      <x:c r="L18" s="25" t="n">
        <x:v>150</x:v>
      </x:c>
      <x:c r="M18" s="21" t="str">
        <x:v>Published minimum</x:v>
      </x:c>
      <x:c r="N18" s="27"/>
      <x:c r="O18" s="29"/>
      <x:c r="P18" s="29" t="n">
        <x:v>-34</x:v>
      </x:c>
      <x:c r="Q18" s="29"/>
      <x:c r="R18" s="21" t="str">
        <x:v>Mineral</x:v>
      </x:c>
      <x:c r="S18" s="21" t="str">
        <x:v>Not stated</x:v>
      </x:c>
      <x:c r="T18" s="21" t="str"/>
      <x:c r="U18" s="21" t="str">
        <x:v>Manufacturer-published viscometrics</x:v>
      </x:c>
      <x:c r="V18" s="21" t="str">
        <x:v>https://msdspds.castrol.com/bpglis/FusionPDS.nsf/Files/217C940308AA30EE80257D1400831D07/%24File/FORK%20OILS%20_2013_10.pdf</x:v>
      </x:c>
      <x:c r="W18" s="21" t="str">
        <x:v>2013-10</x:v>
      </x:c>
      <x:c r="X18" s="21" t="str">
        <x:v>2026-09-22</x:v>
      </x:c>
      <x:c r="Y18" s="21" t="str">
        <x:v>Castrol reports VI as a minimum value.</x:v>
      </x:c>
      <x:c r="Z18" s="31" t="n">
        <x:f>IF(AND(ISNUMBER(H18),ISNUMBER(J18)),LOG10(LOG10(H18+0.7))+((LOG10(LOG10(H18+0.7))-LOG10(LOG10(J18+0.7)))/(LOG10(373.15)-LOG10(313.15)))*LOG10(313.15),"")</x:f>
        <x:v>8.383129168895351</x:v>
      </x:c>
      <x:c r="AA18" s="31" t="n">
        <x:f>IF(AND(ISNUMBER(H18),ISNUMBER(J18)),(LOG10(LOG10(H18+0.7))-LOG10(LOG10(J18+0.7)))/(LOG10(373.15)-LOG10(313.15)),"")</x:f>
        <x:v>3.286722731506053</x:v>
      </x:c>
      <x:c r="AB18" s="21" t="str">
        <x:f>IF(AND(ISNUMBER(H18),ISNUMBER(J18)),"Calculated from 40/100 °C","Unavailable")</x:f>
        <x:v>Calculated from 40/100 °C</x:v>
      </x:c>
    </x:row>
    <x:row r="19" ht="19" customHeight="1">
      <x:c r="A19" s="21" t="str">
        <x:v>Castrol — Fork Oil 15W</x:v>
      </x:c>
      <x:c r="B19" s="21" t="str">
        <x:v>Castrol</x:v>
      </x:c>
      <x:c r="C19" s="21" t="str">
        <x:v>Fork Oil 15W</x:v>
      </x:c>
      <x:c r="D19" s="21" t="str">
        <x:v>Fork</x:v>
      </x:c>
      <x:c r="E19" s="21" t="str">
        <x:v>Aftermarket</x:v>
      </x:c>
      <x:c r="F19" s="21" t="str">
        <x:v>15W</x:v>
      </x:c>
      <x:c r="G19" s="23" t="n">
        <x:v>15</x:v>
      </x:c>
      <x:c r="H19" s="23" t="n">
        <x:v>46</x:v>
      </x:c>
      <x:c r="I19" s="21" t="str">
        <x:v>Published measured</x:v>
      </x:c>
      <x:c r="J19" s="23" t="n">
        <x:v>8.2</x:v>
      </x:c>
      <x:c r="K19" s="21" t="str">
        <x:v>Published measured</x:v>
      </x:c>
      <x:c r="L19" s="25" t="n">
        <x:v>150</x:v>
      </x:c>
      <x:c r="M19" s="21" t="str">
        <x:v>Published minimum</x:v>
      </x:c>
      <x:c r="N19" s="27"/>
      <x:c r="O19" s="29"/>
      <x:c r="P19" s="29" t="n">
        <x:v>-34</x:v>
      </x:c>
      <x:c r="Q19" s="29"/>
      <x:c r="R19" s="21" t="str">
        <x:v>Mineral</x:v>
      </x:c>
      <x:c r="S19" s="21" t="str">
        <x:v>Not stated</x:v>
      </x:c>
      <x:c r="T19" s="21" t="str"/>
      <x:c r="U19" s="21" t="str">
        <x:v>Manufacturer-published viscometrics</x:v>
      </x:c>
      <x:c r="V19" s="21" t="str">
        <x:v>https://msdspds.castrol.com/bpglis/FusionPDS.nsf/Files/217C940308AA30EE80257D1400831D07/%24File/FORK%20OILS%20_2013_10.pdf</x:v>
      </x:c>
      <x:c r="W19" s="21" t="str">
        <x:v>2013-10</x:v>
      </x:c>
      <x:c r="X19" s="21" t="str">
        <x:v>2026-09-22</x:v>
      </x:c>
      <x:c r="Y19" s="21" t="str">
        <x:v>Castrol reports VI as a minimum value.</x:v>
      </x:c>
      <x:c r="Z19" s="31" t="n">
        <x:f>IF(AND(ISNUMBER(H19),ISNUMBER(J19)),LOG10(LOG10(H19+0.7))+((LOG10(LOG10(H19+0.7))-LOG10(LOG10(J19+0.7)))/(LOG10(373.15)-LOG10(313.15)))*LOG10(313.15),"")</x:f>
        <x:v>8.257294988250163</x:v>
      </x:c>
      <x:c r="AA19" s="31" t="n">
        <x:f>IF(AND(ISNUMBER(H19),ISNUMBER(J19)),(LOG10(LOG10(H19+0.7))-LOG10(LOG10(J19+0.7)))/(LOG10(373.15)-LOG10(313.15)),"")</x:f>
        <x:v>3.2193723029245396</x:v>
      </x:c>
      <x:c r="AB19" s="21" t="str">
        <x:f>IF(AND(ISNUMBER(H19),ISNUMBER(J19)),"Calculated from 40/100 °C","Unavailable")</x:f>
        <x:v>Calculated from 40/100 °C</x:v>
      </x:c>
    </x:row>
    <x:row r="20" ht="19" customHeight="1">
      <x:c r="A20" s="21" t="str">
        <x:v>Castrol — Fork Oil 20W</x:v>
      </x:c>
      <x:c r="B20" s="21" t="str">
        <x:v>Castrol</x:v>
      </x:c>
      <x:c r="C20" s="21" t="str">
        <x:v>Fork Oil 20W</x:v>
      </x:c>
      <x:c r="D20" s="21" t="str">
        <x:v>Fork</x:v>
      </x:c>
      <x:c r="E20" s="21" t="str">
        <x:v>Aftermarket</x:v>
      </x:c>
      <x:c r="F20" s="21" t="str">
        <x:v>20W</x:v>
      </x:c>
      <x:c r="G20" s="23" t="n">
        <x:v>20</x:v>
      </x:c>
      <x:c r="H20" s="23" t="n">
        <x:v>68</x:v>
      </x:c>
      <x:c r="I20" s="21" t="str">
        <x:v>Published measured</x:v>
      </x:c>
      <x:c r="J20" s="23" t="n">
        <x:v>10.4</x:v>
      </x:c>
      <x:c r="K20" s="21" t="str">
        <x:v>Published measured</x:v>
      </x:c>
      <x:c r="L20" s="25" t="n">
        <x:v>140</x:v>
      </x:c>
      <x:c r="M20" s="21" t="str">
        <x:v>Published</x:v>
      </x:c>
      <x:c r="N20" s="27" t="n">
        <x:v>0.88</x:v>
      </x:c>
      <x:c r="O20" s="29" t="n">
        <x:v>15</x:v>
      </x:c>
      <x:c r="P20" s="29" t="n">
        <x:v>-36</x:v>
      </x:c>
      <x:c r="Q20" s="29" t="n">
        <x:v>220</x:v>
      </x:c>
      <x:c r="R20" s="21" t="str">
        <x:v>Mineral</x:v>
      </x:c>
      <x:c r="S20" s="21" t="str">
        <x:v>Not stated</x:v>
      </x:c>
      <x:c r="T20" s="21" t="str"/>
      <x:c r="U20" s="21" t="str">
        <x:v>Manufacturer-published viscometrics</x:v>
      </x:c>
      <x:c r="V20" s="21" t="str">
        <x:v>https://msdspds.castrol.com/bpglis/FusionPDS.nsf/Files/4FBAFF5F0DD4D1AA802582A5002A0623/%24File/bpxe-azmgmf.pdf</x:v>
      </x:c>
      <x:c r="W20" s="21" t="str"/>
      <x:c r="X20" s="21" t="str">
        <x:v>2026-09-22</x:v>
      </x:c>
      <x:c r="Y20" s="21" t="str"/>
      <x:c r="Z20" s="31" t="n">
        <x:f>IF(AND(ISNUMBER(H20),ISNUMBER(J20)),LOG10(LOG10(H20+0.7))+((LOG10(LOG10(H20+0.7))-LOG10(LOG10(J20+0.7)))/(LOG10(373.15)-LOG10(313.15)))*LOG10(313.15),"")</x:f>
        <x:v>8.290800568700602</x:v>
      </x:c>
      <x:c r="AA20" s="31" t="n">
        <x:f>IF(AND(ISNUMBER(H20),ISNUMBER(J20)),(LOG10(LOG10(H20+0.7))-LOG10(LOG10(J20+0.7)))/(LOG10(373.15)-LOG10(313.15)),"")</x:f>
        <x:v>3.2161449945707408</x:v>
      </x:c>
      <x:c r="AB20" s="21" t="str">
        <x:f>IF(AND(ISNUMBER(H20),ISNUMBER(J20)),"Calculated from 40/100 °C","Unavailable")</x:f>
        <x:v>Calculated from 40/100 °C</x:v>
      </x:c>
    </x:row>
    <x:row r="21" ht="19" customHeight="1">
      <x:c r="A21" s="21" t="str">
        <x:v>Fuchs Silkolene — RSF 2.5</x:v>
      </x:c>
      <x:c r="B21" s="21" t="str">
        <x:v>Fuchs Silkolene</x:v>
      </x:c>
      <x:c r="C21" s="21" t="str">
        <x:v>RSF 2.5</x:v>
      </x:c>
      <x:c r="D21" s="21" t="str">
        <x:v>Both</x:v>
      </x:c>
      <x:c r="E21" s="21" t="str">
        <x:v>Aftermarket</x:v>
      </x:c>
      <x:c r="F21" s="21" t="str">
        <x:v>2.5</x:v>
      </x:c>
      <x:c r="G21" s="23" t="n">
        <x:v>2.5</x:v>
      </x:c>
      <x:c r="H21" s="23" t="n">
        <x:v>15</x:v>
      </x:c>
      <x:c r="I21" s="21" t="str">
        <x:v>ISO VG nominal; not an exact measured cSt value</x:v>
      </x:c>
      <x:c r="J21" s="23"/>
      <x:c r="K21" s="21" t="str">
        <x:v>Unavailable</x:v>
      </x:c>
      <x:c r="L21" s="25"/>
      <x:c r="M21" s="21" t="str">
        <x:v>Unavailable</x:v>
      </x:c>
      <x:c r="N21" s="27"/>
      <x:c r="O21" s="29"/>
      <x:c r="P21" s="29"/>
      <x:c r="Q21" s="29"/>
      <x:c r="R21" s="21" t="str">
        <x:v>Fully synthetic</x:v>
      </x:c>
      <x:c r="S21" s="21" t="str">
        <x:v>Not stated</x:v>
      </x:c>
      <x:c r="T21" s="21" t="str"/>
      <x:c r="U21" s="21" t="str">
        <x:v>Manufacturer catalog nominal ISO VG only</x:v>
      </x:c>
      <x:c r="V21" s="21" t="str">
        <x:v>https://www.fuchs.com/si/sl/izdelki/sredisce-za-prenos/pdf-pregledovalnik/pdf-viewer/252569-SILKOLENE-produktni-program-2024/</x:v>
      </x:c>
      <x:c r="W21" s="21" t="str"/>
      <x:c r="X21" s="21" t="str">
        <x:v>2026-09-22</x:v>
      </x:c>
      <x:c r="Y21" s="21" t="str">
        <x:v>The manufacturer catalog maps the grade to an ISO viscosity grade; exact cSt @40 °C was not published in the reviewed sheet.</x:v>
      </x:c>
      <x:c r="Z21" s="31" t="str">
        <x:f>IF(AND(ISNUMBER(H21),ISNUMBER(J21)),LOG10(LOG10(H21+0.7))+((LOG10(LOG10(H21+0.7))-LOG10(LOG10(J21+0.7)))/(LOG10(373.15)-LOG10(313.15)))*LOG10(313.15),"")</x:f>
      </x:c>
      <x:c r="AA21" s="31" t="str">
        <x:f>IF(AND(ISNUMBER(H21),ISNUMBER(J21)),(LOG10(LOG10(H21+0.7))-LOG10(LOG10(J21+0.7)))/(LOG10(373.15)-LOG10(313.15)),"")</x:f>
      </x:c>
      <x:c r="AB21" s="21" t="str">
        <x:f>IF(AND(ISNUMBER(H21),ISNUMBER(J21)),"Calculated from 40/100 °C","Unavailable")</x:f>
        <x:v>Unavailable</x:v>
      </x:c>
    </x:row>
    <x:row r="22" ht="19" customHeight="1">
      <x:c r="A22" s="21" t="str">
        <x:v>Fuchs Silkolene — RSF 5</x:v>
      </x:c>
      <x:c r="B22" s="21" t="str">
        <x:v>Fuchs Silkolene</x:v>
      </x:c>
      <x:c r="C22" s="21" t="str">
        <x:v>RSF 5</x:v>
      </x:c>
      <x:c r="D22" s="21" t="str">
        <x:v>Both</x:v>
      </x:c>
      <x:c r="E22" s="21" t="str">
        <x:v>Aftermarket</x:v>
      </x:c>
      <x:c r="F22" s="21" t="str">
        <x:v>5</x:v>
      </x:c>
      <x:c r="G22" s="23" t="n">
        <x:v>5</x:v>
      </x:c>
      <x:c r="H22" s="23" t="n">
        <x:v>22</x:v>
      </x:c>
      <x:c r="I22" s="21" t="str">
        <x:v>ISO VG nominal; not an exact measured cSt value</x:v>
      </x:c>
      <x:c r="J22" s="23"/>
      <x:c r="K22" s="21" t="str">
        <x:v>Unavailable</x:v>
      </x:c>
      <x:c r="L22" s="25"/>
      <x:c r="M22" s="21" t="str">
        <x:v>Unavailable</x:v>
      </x:c>
      <x:c r="N22" s="27"/>
      <x:c r="O22" s="29"/>
      <x:c r="P22" s="29"/>
      <x:c r="Q22" s="29"/>
      <x:c r="R22" s="21" t="str">
        <x:v>Fully synthetic</x:v>
      </x:c>
      <x:c r="S22" s="21" t="str">
        <x:v>Not stated</x:v>
      </x:c>
      <x:c r="T22" s="21" t="str"/>
      <x:c r="U22" s="21" t="str">
        <x:v>Manufacturer catalog nominal ISO VG only</x:v>
      </x:c>
      <x:c r="V22" s="21" t="str">
        <x:v>https://www.fuchs.com/si/sl/izdelki/sredisce-za-prenos/pdf-pregledovalnik/pdf-viewer/252569-SILKOLENE-produktni-program-2024/</x:v>
      </x:c>
      <x:c r="W22" s="21" t="str"/>
      <x:c r="X22" s="21" t="str">
        <x:v>2026-09-22</x:v>
      </x:c>
      <x:c r="Y22" s="21" t="str">
        <x:v>The manufacturer catalog maps the grade to an ISO viscosity grade; exact cSt @40 °C was not published in the reviewed sheet.</x:v>
      </x:c>
      <x:c r="Z22" s="31" t="str">
        <x:f>IF(AND(ISNUMBER(H22),ISNUMBER(J22)),LOG10(LOG10(H22+0.7))+((LOG10(LOG10(H22+0.7))-LOG10(LOG10(J22+0.7)))/(LOG10(373.15)-LOG10(313.15)))*LOG10(313.15),"")</x:f>
      </x:c>
      <x:c r="AA22" s="31" t="str">
        <x:f>IF(AND(ISNUMBER(H22),ISNUMBER(J22)),(LOG10(LOG10(H22+0.7))-LOG10(LOG10(J22+0.7)))/(LOG10(373.15)-LOG10(313.15)),"")</x:f>
      </x:c>
      <x:c r="AB22" s="21" t="str">
        <x:f>IF(AND(ISNUMBER(H22),ISNUMBER(J22)),"Calculated from 40/100 °C","Unavailable")</x:f>
        <x:v>Unavailable</x:v>
      </x:c>
    </x:row>
    <x:row r="23" ht="19" customHeight="1">
      <x:c r="A23" s="21" t="str">
        <x:v>Fuchs Silkolene — RSF 7.5</x:v>
      </x:c>
      <x:c r="B23" s="21" t="str">
        <x:v>Fuchs Silkolene</x:v>
      </x:c>
      <x:c r="C23" s="21" t="str">
        <x:v>RSF 7.5</x:v>
      </x:c>
      <x:c r="D23" s="21" t="str">
        <x:v>Both</x:v>
      </x:c>
      <x:c r="E23" s="21" t="str">
        <x:v>Aftermarket</x:v>
      </x:c>
      <x:c r="F23" s="21" t="str">
        <x:v>7.5</x:v>
      </x:c>
      <x:c r="G23" s="23" t="n">
        <x:v>7.5</x:v>
      </x:c>
      <x:c r="H23" s="23" t="n">
        <x:v>32</x:v>
      </x:c>
      <x:c r="I23" s="21" t="str">
        <x:v>ISO VG nominal; not an exact measured cSt value</x:v>
      </x:c>
      <x:c r="J23" s="23"/>
      <x:c r="K23" s="21" t="str">
        <x:v>Unavailable</x:v>
      </x:c>
      <x:c r="L23" s="25"/>
      <x:c r="M23" s="21" t="str">
        <x:v>Unavailable</x:v>
      </x:c>
      <x:c r="N23" s="27"/>
      <x:c r="O23" s="29"/>
      <x:c r="P23" s="29"/>
      <x:c r="Q23" s="29"/>
      <x:c r="R23" s="21" t="str">
        <x:v>Fully synthetic</x:v>
      </x:c>
      <x:c r="S23" s="21" t="str">
        <x:v>Not stated</x:v>
      </x:c>
      <x:c r="T23" s="21" t="str"/>
      <x:c r="U23" s="21" t="str">
        <x:v>Manufacturer catalog nominal ISO VG only</x:v>
      </x:c>
      <x:c r="V23" s="21" t="str">
        <x:v>https://www.fuchs.com/si/sl/izdelki/sredisce-za-prenos/pdf-pregledovalnik/pdf-viewer/252569-SILKOLENE-produktni-program-2024/</x:v>
      </x:c>
      <x:c r="W23" s="21" t="str"/>
      <x:c r="X23" s="21" t="str">
        <x:v>2026-09-22</x:v>
      </x:c>
      <x:c r="Y23" s="21" t="str">
        <x:v>The manufacturer catalog maps the grade to an ISO viscosity grade; exact cSt @40 °C was not published in the reviewed sheet.</x:v>
      </x:c>
      <x:c r="Z23" s="31" t="str">
        <x:f>IF(AND(ISNUMBER(H23),ISNUMBER(J23)),LOG10(LOG10(H23+0.7))+((LOG10(LOG10(H23+0.7))-LOG10(LOG10(J23+0.7)))/(LOG10(373.15)-LOG10(313.15)))*LOG10(313.15),"")</x:f>
      </x:c>
      <x:c r="AA23" s="31" t="str">
        <x:f>IF(AND(ISNUMBER(H23),ISNUMBER(J23)),(LOG10(LOG10(H23+0.7))-LOG10(LOG10(J23+0.7)))/(LOG10(373.15)-LOG10(313.15)),"")</x:f>
      </x:c>
      <x:c r="AB23" s="21" t="str">
        <x:f>IF(AND(ISNUMBER(H23),ISNUMBER(J23)),"Calculated from 40/100 °C","Unavailable")</x:f>
        <x:v>Unavailable</x:v>
      </x:c>
    </x:row>
    <x:row r="24" ht="19" customHeight="1">
      <x:c r="A24" s="21" t="str">
        <x:v>Fuchs Silkolene — RSF 10</x:v>
      </x:c>
      <x:c r="B24" s="21" t="str">
        <x:v>Fuchs Silkolene</x:v>
      </x:c>
      <x:c r="C24" s="21" t="str">
        <x:v>RSF 10</x:v>
      </x:c>
      <x:c r="D24" s="21" t="str">
        <x:v>Both</x:v>
      </x:c>
      <x:c r="E24" s="21" t="str">
        <x:v>Aftermarket</x:v>
      </x:c>
      <x:c r="F24" s="21" t="str">
        <x:v>10</x:v>
      </x:c>
      <x:c r="G24" s="23" t="n">
        <x:v>10</x:v>
      </x:c>
      <x:c r="H24" s="23" t="n">
        <x:v>46</x:v>
      </x:c>
      <x:c r="I24" s="21" t="str">
        <x:v>ISO VG nominal; not an exact measured cSt value</x:v>
      </x:c>
      <x:c r="J24" s="23"/>
      <x:c r="K24" s="21" t="str">
        <x:v>Unavailable</x:v>
      </x:c>
      <x:c r="L24" s="25"/>
      <x:c r="M24" s="21" t="str">
        <x:v>Unavailable</x:v>
      </x:c>
      <x:c r="N24" s="27"/>
      <x:c r="O24" s="29"/>
      <x:c r="P24" s="29"/>
      <x:c r="Q24" s="29"/>
      <x:c r="R24" s="21" t="str">
        <x:v>Fully synthetic</x:v>
      </x:c>
      <x:c r="S24" s="21" t="str">
        <x:v>Not stated</x:v>
      </x:c>
      <x:c r="T24" s="21" t="str"/>
      <x:c r="U24" s="21" t="str">
        <x:v>Manufacturer catalog nominal ISO VG only</x:v>
      </x:c>
      <x:c r="V24" s="21" t="str">
        <x:v>https://www.fuchs.com/si/sl/izdelki/sredisce-za-prenos/pdf-pregledovalnik/pdf-viewer/252569-SILKOLENE-produktni-program-2024/</x:v>
      </x:c>
      <x:c r="W24" s="21" t="str"/>
      <x:c r="X24" s="21" t="str">
        <x:v>2026-09-22</x:v>
      </x:c>
      <x:c r="Y24" s="21" t="str">
        <x:v>The manufacturer catalog maps the grade to an ISO viscosity grade; exact cSt @40 °C was not published in the reviewed sheet.</x:v>
      </x:c>
      <x:c r="Z24" s="31" t="str">
        <x:f>IF(AND(ISNUMBER(H24),ISNUMBER(J24)),LOG10(LOG10(H24+0.7))+((LOG10(LOG10(H24+0.7))-LOG10(LOG10(J24+0.7)))/(LOG10(373.15)-LOG10(313.15)))*LOG10(313.15),"")</x:f>
      </x:c>
      <x:c r="AA24" s="31" t="str">
        <x:f>IF(AND(ISNUMBER(H24),ISNUMBER(J24)),(LOG10(LOG10(H24+0.7))-LOG10(LOG10(J24+0.7)))/(LOG10(373.15)-LOG10(313.15)),"")</x:f>
      </x:c>
      <x:c r="AB24" s="21" t="str">
        <x:f>IF(AND(ISNUMBER(H24),ISNUMBER(J24)),"Calculated from 40/100 °C","Unavailable")</x:f>
        <x:v>Unavailable</x:v>
      </x:c>
    </x:row>
    <x:row r="25" ht="19" customHeight="1">
      <x:c r="A25" s="21" t="str">
        <x:v>Fuchs Silkolene — RSF 15</x:v>
      </x:c>
      <x:c r="B25" s="21" t="str">
        <x:v>Fuchs Silkolene</x:v>
      </x:c>
      <x:c r="C25" s="21" t="str">
        <x:v>RSF 15</x:v>
      </x:c>
      <x:c r="D25" s="21" t="str">
        <x:v>Both</x:v>
      </x:c>
      <x:c r="E25" s="21" t="str">
        <x:v>Aftermarket</x:v>
      </x:c>
      <x:c r="F25" s="21" t="str">
        <x:v>15</x:v>
      </x:c>
      <x:c r="G25" s="23" t="n">
        <x:v>15</x:v>
      </x:c>
      <x:c r="H25" s="23" t="n">
        <x:v>100</x:v>
      </x:c>
      <x:c r="I25" s="21" t="str">
        <x:v>ISO VG nominal; not an exact measured cSt value</x:v>
      </x:c>
      <x:c r="J25" s="23"/>
      <x:c r="K25" s="21" t="str">
        <x:v>Unavailable</x:v>
      </x:c>
      <x:c r="L25" s="25"/>
      <x:c r="M25" s="21" t="str">
        <x:v>Unavailable</x:v>
      </x:c>
      <x:c r="N25" s="27"/>
      <x:c r="O25" s="29"/>
      <x:c r="P25" s="29"/>
      <x:c r="Q25" s="29"/>
      <x:c r="R25" s="21" t="str">
        <x:v>Fully synthetic</x:v>
      </x:c>
      <x:c r="S25" s="21" t="str">
        <x:v>Not stated</x:v>
      </x:c>
      <x:c r="T25" s="21" t="str"/>
      <x:c r="U25" s="21" t="str">
        <x:v>Manufacturer catalog nominal ISO VG only</x:v>
      </x:c>
      <x:c r="V25" s="21" t="str">
        <x:v>https://www.fuchs.com/si/sl/izdelki/sredisce-za-prenos/pdf-pregledovalnik/pdf-viewer/252569-SILKOLENE-produktni-program-2024/</x:v>
      </x:c>
      <x:c r="W25" s="21" t="str"/>
      <x:c r="X25" s="21" t="str">
        <x:v>2026-09-22</x:v>
      </x:c>
      <x:c r="Y25" s="21" t="str">
        <x:v>The manufacturer catalog maps the grade to an ISO viscosity grade; exact cSt @40 °C was not published in the reviewed sheet.</x:v>
      </x:c>
      <x:c r="Z25" s="31" t="str">
        <x:f>IF(AND(ISNUMBER(H25),ISNUMBER(J25)),LOG10(LOG10(H25+0.7))+((LOG10(LOG10(H25+0.7))-LOG10(LOG10(J25+0.7)))/(LOG10(373.15)-LOG10(313.15)))*LOG10(313.15),"")</x:f>
      </x:c>
      <x:c r="AA25" s="31" t="str">
        <x:f>IF(AND(ISNUMBER(H25),ISNUMBER(J25)),(LOG10(LOG10(H25+0.7))-LOG10(LOG10(J25+0.7)))/(LOG10(373.15)-LOG10(313.15)),"")</x:f>
      </x:c>
      <x:c r="AB25" s="21" t="str">
        <x:f>IF(AND(ISNUMBER(H25),ISNUMBER(J25)),"Calculated from 40/100 °C","Unavailable")</x:f>
        <x:v>Unavailable</x:v>
      </x:c>
    </x:row>
    <x:row r="26" ht="19" customHeight="1">
      <x:c r="A26" s="21" t="str">
        <x:v>Honda — Honda Ultra Cushion Oil SS-8</x:v>
      </x:c>
      <x:c r="B26" s="21" t="str">
        <x:v>Honda</x:v>
      </x:c>
      <x:c r="C26" s="21" t="str">
        <x:v>Honda Ultra Cushion Oil SS-8</x:v>
      </x:c>
      <x:c r="D26" s="21" t="str">
        <x:v>Fork</x:v>
      </x:c>
      <x:c r="E26" s="21" t="str">
        <x:v>OEM</x:v>
      </x:c>
      <x:c r="F26" s="21" t="str">
        <x:v>SS-8</x:v>
      </x:c>
      <x:c r="G26" s="23"/>
      <x:c r="H26" s="23"/>
      <x:c r="I26" s="21" t="str">
        <x:v>Unavailable</x:v>
      </x:c>
      <x:c r="J26" s="23"/>
      <x:c r="K26" s="21" t="str">
        <x:v>Unavailable</x:v>
      </x:c>
      <x:c r="L26" s="25"/>
      <x:c r="M26" s="21" t="str">
        <x:v>Unavailable</x:v>
      </x:c>
      <x:c r="N26" s="27"/>
      <x:c r="O26" s="29"/>
      <x:c r="P26" s="29"/>
      <x:c r="Q26" s="29"/>
      <x:c r="R26" s="21" t="str">
        <x:v>Not stated</x:v>
      </x:c>
      <x:c r="S26" s="21" t="str">
        <x:v>Not stated</x:v>
      </x:c>
      <x:c r="T26" s="21" t="str"/>
      <x:c r="U26" s="21" t="str">
        <x:v>OEM product identity only; numeric data unavailable in reviewed public manufacturer material</x:v>
      </x:c>
      <x:c r="V26" s="21" t="str">
        <x:v>https://powersports.honda.com/</x:v>
      </x:c>
      <x:c r="W26" s="21" t="str"/>
      <x:c r="X26" s="21" t="str">
        <x:v>2026-09-22</x:v>
      </x:c>
      <x:c r="Y26" s="21" t="str">
        <x:v>Use the motorcycle service manual and exact OEM part specification before substitution.</x:v>
      </x:c>
      <x:c r="Z26" s="31" t="str">
        <x:f>IF(AND(ISNUMBER(H26),ISNUMBER(J26)),LOG10(LOG10(H26+0.7))+((LOG10(LOG10(H26+0.7))-LOG10(LOG10(J26+0.7)))/(LOG10(373.15)-LOG10(313.15)))*LOG10(313.15),"")</x:f>
      </x:c>
      <x:c r="AA26" s="31" t="str">
        <x:f>IF(AND(ISNUMBER(H26),ISNUMBER(J26)),(LOG10(LOG10(H26+0.7))-LOG10(LOG10(J26+0.7)))/(LOG10(373.15)-LOG10(313.15)),"")</x:f>
      </x:c>
      <x:c r="AB26" s="21" t="str">
        <x:f>IF(AND(ISNUMBER(H26),ISNUMBER(J26)),"Calculated from 40/100 °C","Unavailable")</x:f>
        <x:v>Unavailable</x:v>
      </x:c>
    </x:row>
    <x:row r="27" ht="19" customHeight="1">
      <x:c r="A27" s="21" t="str">
        <x:v>Honda — Pro Honda Suspension Fluid SS-7</x:v>
      </x:c>
      <x:c r="B27" s="21" t="str">
        <x:v>Honda</x:v>
      </x:c>
      <x:c r="C27" s="21" t="str">
        <x:v>Pro Honda Suspension Fluid SS-7</x:v>
      </x:c>
      <x:c r="D27" s="21" t="str">
        <x:v>Fork</x:v>
      </x:c>
      <x:c r="E27" s="21" t="str">
        <x:v>OEM</x:v>
      </x:c>
      <x:c r="F27" s="21" t="str">
        <x:v>SS-7</x:v>
      </x:c>
      <x:c r="G27" s="23"/>
      <x:c r="H27" s="23"/>
      <x:c r="I27" s="21" t="str">
        <x:v>Unavailable</x:v>
      </x:c>
      <x:c r="J27" s="23"/>
      <x:c r="K27" s="21" t="str">
        <x:v>Unavailable</x:v>
      </x:c>
      <x:c r="L27" s="25"/>
      <x:c r="M27" s="21" t="str">
        <x:v>Unavailable</x:v>
      </x:c>
      <x:c r="N27" s="27"/>
      <x:c r="O27" s="29"/>
      <x:c r="P27" s="29"/>
      <x:c r="Q27" s="29"/>
      <x:c r="R27" s="21" t="str">
        <x:v>Not stated</x:v>
      </x:c>
      <x:c r="S27" s="21" t="str">
        <x:v>Not stated</x:v>
      </x:c>
      <x:c r="T27" s="21" t="str"/>
      <x:c r="U27" s="21" t="str">
        <x:v>OEM product identity only; numeric data unavailable in reviewed public manufacturer material</x:v>
      </x:c>
      <x:c r="V27" s="21" t="str">
        <x:v>https://powersports.honda.com/</x:v>
      </x:c>
      <x:c r="W27" s="21" t="str"/>
      <x:c r="X27" s="21" t="str">
        <x:v>2026-09-22</x:v>
      </x:c>
      <x:c r="Y27" s="21" t="str">
        <x:v>Use the motorcycle service manual and exact OEM part specification before substitution.</x:v>
      </x:c>
      <x:c r="Z27" s="31" t="str">
        <x:f>IF(AND(ISNUMBER(H27),ISNUMBER(J27)),LOG10(LOG10(H27+0.7))+((LOG10(LOG10(H27+0.7))-LOG10(LOG10(J27+0.7)))/(LOG10(373.15)-LOG10(313.15)))*LOG10(313.15),"")</x:f>
      </x:c>
      <x:c r="AA27" s="31" t="str">
        <x:f>IF(AND(ISNUMBER(H27),ISNUMBER(J27)),(LOG10(LOG10(H27+0.7))-LOG10(LOG10(J27+0.7)))/(LOG10(373.15)-LOG10(313.15)),"")</x:f>
      </x:c>
      <x:c r="AB27" s="21" t="str">
        <x:f>IF(AND(ISNUMBER(H27),ISNUMBER(J27)),"Calculated from 40/100 °C","Unavailable")</x:f>
        <x:v>Unavailable</x:v>
      </x:c>
    </x:row>
    <x:row r="28" ht="19" customHeight="1">
      <x:c r="A28" s="21" t="str">
        <x:v>Kawasaki — KHL 15-10 Fork Oil</x:v>
      </x:c>
      <x:c r="B28" s="21" t="str">
        <x:v>Kawasaki</x:v>
      </x:c>
      <x:c r="C28" s="21" t="str">
        <x:v>KHL 15-10 Fork Oil</x:v>
      </x:c>
      <x:c r="D28" s="21" t="str">
        <x:v>Fork</x:v>
      </x:c>
      <x:c r="E28" s="21" t="str">
        <x:v>OEM</x:v>
      </x:c>
      <x:c r="F28" s="21" t="str">
        <x:v>KHL 15-10</x:v>
      </x:c>
      <x:c r="G28" s="23"/>
      <x:c r="H28" s="23"/>
      <x:c r="I28" s="21" t="str">
        <x:v>Unavailable</x:v>
      </x:c>
      <x:c r="J28" s="23"/>
      <x:c r="K28" s="21" t="str">
        <x:v>Unavailable</x:v>
      </x:c>
      <x:c r="L28" s="25"/>
      <x:c r="M28" s="21" t="str">
        <x:v>Unavailable</x:v>
      </x:c>
      <x:c r="N28" s="27"/>
      <x:c r="O28" s="29"/>
      <x:c r="P28" s="29"/>
      <x:c r="Q28" s="29"/>
      <x:c r="R28" s="21" t="str">
        <x:v>Not stated</x:v>
      </x:c>
      <x:c r="S28" s="21" t="str">
        <x:v>Not stated</x:v>
      </x:c>
      <x:c r="T28" s="21" t="str"/>
      <x:c r="U28" s="21" t="str">
        <x:v>OEM product identity only; numeric data unavailable in reviewed public manufacturer material</x:v>
      </x:c>
      <x:c r="V28" s="21" t="str">
        <x:v>https://www.kawasaki.com/</x:v>
      </x:c>
      <x:c r="W28" s="21" t="str"/>
      <x:c r="X28" s="21" t="str">
        <x:v>2026-09-22</x:v>
      </x:c>
      <x:c r="Y28" s="21" t="str">
        <x:v>Use the motorcycle service manual and exact OEM part specification before substitution.</x:v>
      </x:c>
      <x:c r="Z28" s="31" t="str">
        <x:f>IF(AND(ISNUMBER(H28),ISNUMBER(J28)),LOG10(LOG10(H28+0.7))+((LOG10(LOG10(H28+0.7))-LOG10(LOG10(J28+0.7)))/(LOG10(373.15)-LOG10(313.15)))*LOG10(313.15),"")</x:f>
      </x:c>
      <x:c r="AA28" s="31" t="str">
        <x:f>IF(AND(ISNUMBER(H28),ISNUMBER(J28)),(LOG10(LOG10(H28+0.7))-LOG10(LOG10(J28+0.7)))/(LOG10(373.15)-LOG10(313.15)),"")</x:f>
      </x:c>
      <x:c r="AB28" s="21" t="str">
        <x:f>IF(AND(ISNUMBER(H28),ISNUMBER(J28)),"Calculated from 40/100 °C","Unavailable")</x:f>
        <x:v>Unavailable</x:v>
      </x:c>
    </x:row>
    <x:row r="29" ht="19" customHeight="1">
      <x:c r="A29" s="21" t="str">
        <x:v>KYB — 01M Fork Oil</x:v>
      </x:c>
      <x:c r="B29" s="21" t="str">
        <x:v>KYB</x:v>
      </x:c>
      <x:c r="C29" s="21" t="str">
        <x:v>01M Fork Oil</x:v>
      </x:c>
      <x:c r="D29" s="21" t="str">
        <x:v>Fork</x:v>
      </x:c>
      <x:c r="E29" s="21" t="str">
        <x:v>OEM</x:v>
      </x:c>
      <x:c r="F29" s="21" t="str">
        <x:v>01M</x:v>
      </x:c>
      <x:c r="G29" s="23"/>
      <x:c r="H29" s="23"/>
      <x:c r="I29" s="21" t="str">
        <x:v>Unavailable</x:v>
      </x:c>
      <x:c r="J29" s="23"/>
      <x:c r="K29" s="21" t="str">
        <x:v>Unavailable</x:v>
      </x:c>
      <x:c r="L29" s="25"/>
      <x:c r="M29" s="21" t="str">
        <x:v>Unavailable</x:v>
      </x:c>
      <x:c r="N29" s="27"/>
      <x:c r="O29" s="29"/>
      <x:c r="P29" s="29"/>
      <x:c r="Q29" s="29"/>
      <x:c r="R29" s="21" t="str">
        <x:v>Not stated</x:v>
      </x:c>
      <x:c r="S29" s="21" t="str">
        <x:v>Not stated</x:v>
      </x:c>
      <x:c r="T29" s="21" t="str"/>
      <x:c r="U29" s="21" t="str">
        <x:v>OEM product identity only; numeric data unavailable in reviewed public manufacturer material</x:v>
      </x:c>
      <x:c r="V29" s="21" t="str">
        <x:v>https://kyb.com/</x:v>
      </x:c>
      <x:c r="W29" s="21" t="str"/>
      <x:c r="X29" s="21" t="str">
        <x:v>2026-09-22</x:v>
      </x:c>
      <x:c r="Y29" s="21" t="str">
        <x:v>Use the motorcycle service manual and exact OEM part specification before substitution.</x:v>
      </x:c>
      <x:c r="Z29" s="31" t="str">
        <x:f>IF(AND(ISNUMBER(H29),ISNUMBER(J29)),LOG10(LOG10(H29+0.7))+((LOG10(LOG10(H29+0.7))-LOG10(LOG10(J29+0.7)))/(LOG10(373.15)-LOG10(313.15)))*LOG10(313.15),"")</x:f>
      </x:c>
      <x:c r="AA29" s="31" t="str">
        <x:f>IF(AND(ISNUMBER(H29),ISNUMBER(J29)),(LOG10(LOG10(H29+0.7))-LOG10(LOG10(J29+0.7)))/(LOG10(373.15)-LOG10(313.15)),"")</x:f>
      </x:c>
      <x:c r="AB29" s="21" t="str">
        <x:f>IF(AND(ISNUMBER(H29),ISNUMBER(J29)),"Calculated from 40/100 °C","Unavailable")</x:f>
        <x:v>Unavailable</x:v>
      </x:c>
    </x:row>
    <x:row r="30" ht="19" customHeight="1">
      <x:c r="A30" s="21" t="str">
        <x:v>KYB — K2C Fork Oil</x:v>
      </x:c>
      <x:c r="B30" s="21" t="str">
        <x:v>KYB</x:v>
      </x:c>
      <x:c r="C30" s="21" t="str">
        <x:v>K2C Fork Oil</x:v>
      </x:c>
      <x:c r="D30" s="21" t="str">
        <x:v>Fork</x:v>
      </x:c>
      <x:c r="E30" s="21" t="str">
        <x:v>OEM</x:v>
      </x:c>
      <x:c r="F30" s="21" t="str">
        <x:v>K2C</x:v>
      </x:c>
      <x:c r="G30" s="23"/>
      <x:c r="H30" s="23"/>
      <x:c r="I30" s="21" t="str">
        <x:v>Unavailable</x:v>
      </x:c>
      <x:c r="J30" s="23"/>
      <x:c r="K30" s="21" t="str">
        <x:v>Unavailable</x:v>
      </x:c>
      <x:c r="L30" s="25"/>
      <x:c r="M30" s="21" t="str">
        <x:v>Unavailable</x:v>
      </x:c>
      <x:c r="N30" s="27"/>
      <x:c r="O30" s="29"/>
      <x:c r="P30" s="29"/>
      <x:c r="Q30" s="29"/>
      <x:c r="R30" s="21" t="str">
        <x:v>Not stated</x:v>
      </x:c>
      <x:c r="S30" s="21" t="str">
        <x:v>Not stated</x:v>
      </x:c>
      <x:c r="T30" s="21" t="str"/>
      <x:c r="U30" s="21" t="str">
        <x:v>OEM product identity only; numeric data unavailable in reviewed public manufacturer material</x:v>
      </x:c>
      <x:c r="V30" s="21" t="str">
        <x:v>https://kyb.com/</x:v>
      </x:c>
      <x:c r="W30" s="21" t="str"/>
      <x:c r="X30" s="21" t="str">
        <x:v>2026-09-22</x:v>
      </x:c>
      <x:c r="Y30" s="21" t="str">
        <x:v>Use the motorcycle service manual and exact OEM part specification before substitution.</x:v>
      </x:c>
      <x:c r="Z30" s="31" t="str">
        <x:f>IF(AND(ISNUMBER(H30),ISNUMBER(J30)),LOG10(LOG10(H30+0.7))+((LOG10(LOG10(H30+0.7))-LOG10(LOG10(J30+0.7)))/(LOG10(373.15)-LOG10(313.15)))*LOG10(313.15),"")</x:f>
      </x:c>
      <x:c r="AA30" s="31" t="str">
        <x:f>IF(AND(ISNUMBER(H30),ISNUMBER(J30)),(LOG10(LOG10(H30+0.7))-LOG10(LOG10(J30+0.7)))/(LOG10(373.15)-LOG10(313.15)),"")</x:f>
      </x:c>
      <x:c r="AB30" s="21" t="str">
        <x:f>IF(AND(ISNUMBER(H30),ISNUMBER(J30)),"Calculated from 40/100 °C","Unavailable")</x:f>
        <x:v>Unavailable</x:v>
      </x:c>
    </x:row>
    <x:row r="31" ht="19" customHeight="1">
      <x:c r="A31" s="21" t="str">
        <x:v>KYB — K2C-01 Fork Oil</x:v>
      </x:c>
      <x:c r="B31" s="21" t="str">
        <x:v>KYB</x:v>
      </x:c>
      <x:c r="C31" s="21" t="str">
        <x:v>K2C-01 Fork Oil</x:v>
      </x:c>
      <x:c r="D31" s="21" t="str">
        <x:v>Fork</x:v>
      </x:c>
      <x:c r="E31" s="21" t="str">
        <x:v>OEM</x:v>
      </x:c>
      <x:c r="F31" s="21" t="str">
        <x:v>K2C-01</x:v>
      </x:c>
      <x:c r="G31" s="23"/>
      <x:c r="H31" s="23"/>
      <x:c r="I31" s="21" t="str">
        <x:v>Unavailable</x:v>
      </x:c>
      <x:c r="J31" s="23"/>
      <x:c r="K31" s="21" t="str">
        <x:v>Unavailable</x:v>
      </x:c>
      <x:c r="L31" s="25"/>
      <x:c r="M31" s="21" t="str">
        <x:v>Unavailable</x:v>
      </x:c>
      <x:c r="N31" s="27"/>
      <x:c r="O31" s="29"/>
      <x:c r="P31" s="29"/>
      <x:c r="Q31" s="29"/>
      <x:c r="R31" s="21" t="str">
        <x:v>Not stated</x:v>
      </x:c>
      <x:c r="S31" s="21" t="str">
        <x:v>Not stated</x:v>
      </x:c>
      <x:c r="T31" s="21" t="str"/>
      <x:c r="U31" s="21" t="str">
        <x:v>OEM product identity only; numeric data unavailable in reviewed public manufacturer material</x:v>
      </x:c>
      <x:c r="V31" s="21" t="str">
        <x:v>https://kyb.com/</x:v>
      </x:c>
      <x:c r="W31" s="21" t="str"/>
      <x:c r="X31" s="21" t="str">
        <x:v>2026-09-22</x:v>
      </x:c>
      <x:c r="Y31" s="21" t="str">
        <x:v>Use the motorcycle service manual and exact OEM part specification before substitution.</x:v>
      </x:c>
      <x:c r="Z31" s="31" t="str">
        <x:f>IF(AND(ISNUMBER(H31),ISNUMBER(J31)),LOG10(LOG10(H31+0.7))+((LOG10(LOG10(H31+0.7))-LOG10(LOG10(J31+0.7)))/(LOG10(373.15)-LOG10(313.15)))*LOG10(313.15),"")</x:f>
      </x:c>
      <x:c r="AA31" s="31" t="str">
        <x:f>IF(AND(ISNUMBER(H31),ISNUMBER(J31)),(LOG10(LOG10(H31+0.7))-LOG10(LOG10(J31+0.7)))/(LOG10(373.15)-LOG10(313.15)),"")</x:f>
      </x:c>
      <x:c r="AB31" s="21" t="str">
        <x:f>IF(AND(ISNUMBER(H31),ISNUMBER(J31)),"Calculated from 40/100 °C","Unavailable")</x:f>
        <x:v>Unavailable</x:v>
      </x:c>
    </x:row>
    <x:row r="32" ht="19" customHeight="1">
      <x:c r="A32" s="21" t="str">
        <x:v>Liqui Moly — Motorbike Fork Oil 5W Light</x:v>
      </x:c>
      <x:c r="B32" s="21" t="str">
        <x:v>Liqui Moly</x:v>
      </x:c>
      <x:c r="C32" s="21" t="str">
        <x:v>Motorbike Fork Oil 5W Light</x:v>
      </x:c>
      <x:c r="D32" s="21" t="str">
        <x:v>Both</x:v>
      </x:c>
      <x:c r="E32" s="21" t="str">
        <x:v>Aftermarket</x:v>
      </x:c>
      <x:c r="F32" s="21" t="str">
        <x:v>5W</x:v>
      </x:c>
      <x:c r="G32" s="23" t="n">
        <x:v>5</x:v>
      </x:c>
      <x:c r="H32" s="23" t="n">
        <x:v>18</x:v>
      </x:c>
      <x:c r="I32" s="21" t="str">
        <x:v>Published measured</x:v>
      </x:c>
      <x:c r="J32" s="23" t="n">
        <x:v>4.1</x:v>
      </x:c>
      <x:c r="K32" s="21" t="str">
        <x:v>Published measured</x:v>
      </x:c>
      <x:c r="L32" s="25" t="n">
        <x:v>131</x:v>
      </x:c>
      <x:c r="M32" s="21" t="str">
        <x:v>Published</x:v>
      </x:c>
      <x:c r="N32" s="27"/>
      <x:c r="O32" s="29"/>
      <x:c r="P32" s="29"/>
      <x:c r="Q32" s="29"/>
      <x:c r="R32" s="21" t="str">
        <x:v>Full synthetic</x:v>
      </x:c>
      <x:c r="S32" s="21" t="str">
        <x:v>Not stated</x:v>
      </x:c>
      <x:c r="T32" s="21" t="str"/>
      <x:c r="U32" s="21" t="str">
        <x:v>Manufacturer-published viscometrics</x:v>
      </x:c>
      <x:c r="V32" s="21" t="str">
        <x:v>https://www.liqui-moly.com/en/au/motorbike-fork-oil-5w-light-p000486.html</x:v>
      </x:c>
      <x:c r="W32" s="21" t="str"/>
      <x:c r="X32" s="21" t="str">
        <x:v>2026-09-22</x:v>
      </x:c>
      <x:c r="Y32" s="21" t="str"/>
      <x:c r="Z32" s="31" t="n">
        <x:f>IF(AND(ISNUMBER(H32),ISNUMBER(J32)),LOG10(LOG10(H32+0.7))+((LOG10(LOG10(H32+0.7))-LOG10(LOG10(J32+0.7)))/(LOG10(373.15)-LOG10(313.15)))*LOG10(313.15),"")</x:f>
        <x:v>8.99277451201778</x:v>
      </x:c>
      <x:c r="AA32" s="31" t="n">
        <x:f>IF(AND(ISNUMBER(H32),ISNUMBER(J32)),(LOG10(LOG10(H32+0.7))-LOG10(LOG10(J32+0.7)))/(LOG10(373.15)-LOG10(313.15)),"")</x:f>
        <x:v>3.561387510507943</x:v>
      </x:c>
      <x:c r="AB32" s="21" t="str">
        <x:f>IF(AND(ISNUMBER(H32),ISNUMBER(J32)),"Calculated from 40/100 °C","Unavailable")</x:f>
        <x:v>Calculated from 40/100 °C</x:v>
      </x:c>
    </x:row>
    <x:row r="33" ht="19" customHeight="1">
      <x:c r="A33" s="21" t="str">
        <x:v>Liqui Moly — Motorbike Fork Oil 10W Medium</x:v>
      </x:c>
      <x:c r="B33" s="21" t="str">
        <x:v>Liqui Moly</x:v>
      </x:c>
      <x:c r="C33" s="21" t="str">
        <x:v>Motorbike Fork Oil 10W Medium</x:v>
      </x:c>
      <x:c r="D33" s="21" t="str">
        <x:v>Both</x:v>
      </x:c>
      <x:c r="E33" s="21" t="str">
        <x:v>Aftermarket</x:v>
      </x:c>
      <x:c r="F33" s="21" t="str">
        <x:v>10W</x:v>
      </x:c>
      <x:c r="G33" s="23" t="n">
        <x:v>10</x:v>
      </x:c>
      <x:c r="H33" s="23"/>
      <x:c r="I33" s="21" t="str">
        <x:v>Unavailable</x:v>
      </x:c>
      <x:c r="J33" s="23"/>
      <x:c r="K33" s="21" t="str">
        <x:v>Unavailable</x:v>
      </x:c>
      <x:c r="L33" s="25"/>
      <x:c r="M33" s="21" t="str">
        <x:v>Unavailable</x:v>
      </x:c>
      <x:c r="N33" s="27"/>
      <x:c r="O33" s="29"/>
      <x:c r="P33" s="29"/>
      <x:c r="Q33" s="29"/>
      <x:c r="R33" s="21" t="str">
        <x:v>Full synthetic</x:v>
      </x:c>
      <x:c r="S33" s="21" t="str">
        <x:v>Not stated</x:v>
      </x:c>
      <x:c r="T33" s="21" t="str"/>
      <x:c r="U33" s="21" t="str">
        <x:v>Manufacturer product identity; public viscometrics not verified</x:v>
      </x:c>
      <x:c r="V33" s="21" t="str">
        <x:v>https://www.liqui-moly.com/en/au/motorbike-fork-oil-10w-medium-p000485.html</x:v>
      </x:c>
      <x:c r="W33" s="21" t="str"/>
      <x:c r="X33" s="21" t="str">
        <x:v>2026-09-22</x:v>
      </x:c>
      <x:c r="Y33" s="21" t="str"/>
      <x:c r="Z33" s="31" t="str">
        <x:f>IF(AND(ISNUMBER(H33),ISNUMBER(J33)),LOG10(LOG10(H33+0.7))+((LOG10(LOG10(H33+0.7))-LOG10(LOG10(J33+0.7)))/(LOG10(373.15)-LOG10(313.15)))*LOG10(313.15),"")</x:f>
      </x:c>
      <x:c r="AA33" s="31" t="str">
        <x:f>IF(AND(ISNUMBER(H33),ISNUMBER(J33)),(LOG10(LOG10(H33+0.7))-LOG10(LOG10(J33+0.7)))/(LOG10(373.15)-LOG10(313.15)),"")</x:f>
      </x:c>
      <x:c r="AB33" s="21" t="str">
        <x:f>IF(AND(ISNUMBER(H33),ISNUMBER(J33)),"Calculated from 40/100 °C","Unavailable")</x:f>
        <x:v>Unavailable</x:v>
      </x:c>
    </x:row>
    <x:row r="34" ht="19" customHeight="1">
      <x:c r="A34" s="21" t="str">
        <x:v>Liqui Moly — Motorbike Fork Oil 15W Heavy</x:v>
      </x:c>
      <x:c r="B34" s="21" t="str">
        <x:v>Liqui Moly</x:v>
      </x:c>
      <x:c r="C34" s="21" t="str">
        <x:v>Motorbike Fork Oil 15W Heavy</x:v>
      </x:c>
      <x:c r="D34" s="21" t="str">
        <x:v>Both</x:v>
      </x:c>
      <x:c r="E34" s="21" t="str">
        <x:v>Aftermarket</x:v>
      </x:c>
      <x:c r="F34" s="21" t="str">
        <x:v>15W</x:v>
      </x:c>
      <x:c r="G34" s="23" t="n">
        <x:v>15</x:v>
      </x:c>
      <x:c r="H34" s="23"/>
      <x:c r="I34" s="21" t="str">
        <x:v>Unavailable</x:v>
      </x:c>
      <x:c r="J34" s="23"/>
      <x:c r="K34" s="21" t="str">
        <x:v>Unavailable</x:v>
      </x:c>
      <x:c r="L34" s="25"/>
      <x:c r="M34" s="21" t="str">
        <x:v>Unavailable</x:v>
      </x:c>
      <x:c r="N34" s="27"/>
      <x:c r="O34" s="29"/>
      <x:c r="P34" s="29"/>
      <x:c r="Q34" s="29"/>
      <x:c r="R34" s="21" t="str">
        <x:v>Full synthetic</x:v>
      </x:c>
      <x:c r="S34" s="21" t="str">
        <x:v>Not stated</x:v>
      </x:c>
      <x:c r="T34" s="21" t="str"/>
      <x:c r="U34" s="21" t="str">
        <x:v>Manufacturer product identity; public viscometrics not verified</x:v>
      </x:c>
      <x:c r="V34" s="21" t="str">
        <x:v>https://www.liqui-moly.com/en/motorbike-fork-oil-15w-heavy-p000484.html</x:v>
      </x:c>
      <x:c r="W34" s="21" t="str"/>
      <x:c r="X34" s="21" t="str">
        <x:v>2026-09-22</x:v>
      </x:c>
      <x:c r="Y34" s="21" t="str"/>
      <x:c r="Z34" s="31" t="str">
        <x:f>IF(AND(ISNUMBER(H34),ISNUMBER(J34)),LOG10(LOG10(H34+0.7))+((LOG10(LOG10(H34+0.7))-LOG10(LOG10(J34+0.7)))/(LOG10(373.15)-LOG10(313.15)))*LOG10(313.15),"")</x:f>
      </x:c>
      <x:c r="AA34" s="31" t="str">
        <x:f>IF(AND(ISNUMBER(H34),ISNUMBER(J34)),(LOG10(LOG10(H34+0.7))-LOG10(LOG10(J34+0.7)))/(LOG10(373.15)-LOG10(313.15)),"")</x:f>
      </x:c>
      <x:c r="AB34" s="21" t="str">
        <x:f>IF(AND(ISNUMBER(H34),ISNUMBER(J34)),"Calculated from 40/100 °C","Unavailable")</x:f>
        <x:v>Unavailable</x:v>
      </x:c>
    </x:row>
    <x:row r="35" ht="19" customHeight="1">
      <x:c r="A35" s="21" t="str">
        <x:v>Lucas Oil — Synthetic Fork Oil Light 5WT</x:v>
      </x:c>
      <x:c r="B35" s="21" t="str">
        <x:v>Lucas Oil</x:v>
      </x:c>
      <x:c r="C35" s="21" t="str">
        <x:v>Synthetic Fork Oil Light 5WT</x:v>
      </x:c>
      <x:c r="D35" s="21" t="str">
        <x:v>Fork</x:v>
      </x:c>
      <x:c r="E35" s="21" t="str">
        <x:v>Aftermarket</x:v>
      </x:c>
      <x:c r="F35" s="21" t="str">
        <x:v>5WT</x:v>
      </x:c>
      <x:c r="G35" s="23" t="n">
        <x:v>5</x:v>
      </x:c>
      <x:c r="H35" s="23" t="n">
        <x:v>25.34</x:v>
      </x:c>
      <x:c r="I35" s="21" t="str">
        <x:v>Published measured</x:v>
      </x:c>
      <x:c r="J35" s="23" t="n">
        <x:v>5.5</x:v>
      </x:c>
      <x:c r="K35" s="21" t="str">
        <x:v>Published measured</x:v>
      </x:c>
      <x:c r="L35" s="25" t="n">
        <x:v>148</x:v>
      </x:c>
      <x:c r="M35" s="21" t="str">
        <x:v>Published</x:v>
      </x:c>
      <x:c r="N35" s="27"/>
      <x:c r="O35" s="29" t="n">
        <x:v>15</x:v>
      </x:c>
      <x:c r="P35" s="29"/>
      <x:c r="Q35" s="29"/>
      <x:c r="R35" s="21" t="str">
        <x:v>Synthetic</x:v>
      </x:c>
      <x:c r="S35" s="21" t="str">
        <x:v>Not stated</x:v>
      </x:c>
      <x:c r="T35" s="21" t="str"/>
      <x:c r="U35" s="21" t="str">
        <x:v>Manufacturer-published viscometrics</x:v>
      </x:c>
      <x:c r="V35" s="21" t="str">
        <x:v>https://assets.lucasoil.com/catalogs/pdf/lucas_oil_tds_booklet.pdf</x:v>
      </x:c>
      <x:c r="W35" s="21" t="str"/>
      <x:c r="X35" s="21" t="str">
        <x:v>2026-09-22</x:v>
      </x:c>
      <x:c r="Y35" s="21" t="str"/>
      <x:c r="Z35" s="31" t="n">
        <x:f>IF(AND(ISNUMBER(H35),ISNUMBER(J35)),LOG10(LOG10(H35+0.7))+((LOG10(LOG10(H35+0.7))-LOG10(LOG10(J35+0.7)))/(LOG10(373.15)-LOG10(313.15)))*LOG10(313.15),"")</x:f>
        <x:v>8.412533041880264</x:v>
      </x:c>
      <x:c r="AA35" s="31" t="n">
        <x:f>IF(AND(ISNUMBER(H35),ISNUMBER(J35)),(LOG10(LOG10(H35+0.7))-LOG10(LOG10(J35+0.7)))/(LOG10(373.15)-LOG10(313.15)),"")</x:f>
        <x:v>3.3102562027838585</x:v>
      </x:c>
      <x:c r="AB35" s="21" t="str">
        <x:f>IF(AND(ISNUMBER(H35),ISNUMBER(J35)),"Calculated from 40/100 °C","Unavailable")</x:f>
        <x:v>Calculated from 40/100 °C</x:v>
      </x:c>
    </x:row>
    <x:row r="36" ht="19" customHeight="1">
      <x:c r="A36" s="21" t="str">
        <x:v>Lucas Oil — Synthetic Fork Oil Medium 10WT</x:v>
      </x:c>
      <x:c r="B36" s="21" t="str">
        <x:v>Lucas Oil</x:v>
      </x:c>
      <x:c r="C36" s="21" t="str">
        <x:v>Synthetic Fork Oil Medium 10WT</x:v>
      </x:c>
      <x:c r="D36" s="21" t="str">
        <x:v>Fork</x:v>
      </x:c>
      <x:c r="E36" s="21" t="str">
        <x:v>Aftermarket</x:v>
      </x:c>
      <x:c r="F36" s="21" t="str">
        <x:v>10WT</x:v>
      </x:c>
      <x:c r="G36" s="23" t="n">
        <x:v>10</x:v>
      </x:c>
      <x:c r="H36" s="23" t="n">
        <x:v>42</x:v>
      </x:c>
      <x:c r="I36" s="21" t="str">
        <x:v>Published measured</x:v>
      </x:c>
      <x:c r="J36" s="23" t="n">
        <x:v>7.6</x:v>
      </x:c>
      <x:c r="K36" s="21" t="str">
        <x:v>Published measured</x:v>
      </x:c>
      <x:c r="L36" s="25" t="n">
        <x:v>153</x:v>
      </x:c>
      <x:c r="M36" s="21" t="str">
        <x:v>Published</x:v>
      </x:c>
      <x:c r="N36" s="27" t="n">
        <x:v>0.85</x:v>
      </x:c>
      <x:c r="O36" s="29" t="n">
        <x:v>15</x:v>
      </x:c>
      <x:c r="P36" s="29"/>
      <x:c r="Q36" s="29" t="n">
        <x:v>230</x:v>
      </x:c>
      <x:c r="R36" s="21" t="str">
        <x:v>Synthetic</x:v>
      </x:c>
      <x:c r="S36" s="21" t="str">
        <x:v>Blue-green</x:v>
      </x:c>
      <x:c r="T36" s="21" t="str"/>
      <x:c r="U36" s="21" t="str">
        <x:v>Manufacturer-published viscometrics</x:v>
      </x:c>
      <x:c r="V36" s="21" t="str">
        <x:v>https://assets.lucasoil.com/catalogs/pdf/lucas_oil_tds_booklet.pdf</x:v>
      </x:c>
      <x:c r="W36" s="21" t="str"/>
      <x:c r="X36" s="21" t="str">
        <x:v>2026-09-22</x:v>
      </x:c>
      <x:c r="Y36" s="21" t="str"/>
      <x:c r="Z36" s="31" t="n">
        <x:f>IF(AND(ISNUMBER(H36),ISNUMBER(J36)),LOG10(LOG10(H36+0.7))+((LOG10(LOG10(H36+0.7))-LOG10(LOG10(J36+0.7)))/(LOG10(373.15)-LOG10(313.15)))*LOG10(313.15),"")</x:f>
        <x:v>8.37343525974058</x:v>
      </x:c>
      <x:c r="AA36" s="31" t="n">
        <x:f>IF(AND(ISNUMBER(H36),ISNUMBER(J36)),(LOG10(LOG10(H36+0.7))-LOG10(LOG10(J36+0.7)))/(LOG10(373.15)-LOG10(313.15)),"")</x:f>
        <x:v>3.270009322858479</x:v>
      </x:c>
      <x:c r="AB36" s="21" t="str">
        <x:f>IF(AND(ISNUMBER(H36),ISNUMBER(J36)),"Calculated from 40/100 °C","Unavailable")</x:f>
        <x:v>Calculated from 40/100 °C</x:v>
      </x:c>
    </x:row>
    <x:row r="37" ht="19" customHeight="1">
      <x:c r="A37" s="21" t="str">
        <x:v>Lucas Oil — Synthetic Fork Oil Heavy 15WT</x:v>
      </x:c>
      <x:c r="B37" s="21" t="str">
        <x:v>Lucas Oil</x:v>
      </x:c>
      <x:c r="C37" s="21" t="str">
        <x:v>Synthetic Fork Oil Heavy 15WT</x:v>
      </x:c>
      <x:c r="D37" s="21" t="str">
        <x:v>Fork</x:v>
      </x:c>
      <x:c r="E37" s="21" t="str">
        <x:v>Aftermarket</x:v>
      </x:c>
      <x:c r="F37" s="21" t="str">
        <x:v>15WT</x:v>
      </x:c>
      <x:c r="G37" s="23" t="n">
        <x:v>15</x:v>
      </x:c>
      <x:c r="H37" s="23" t="n">
        <x:v>49.2</x:v>
      </x:c>
      <x:c r="I37" s="21" t="str">
        <x:v>Published measured</x:v>
      </x:c>
      <x:c r="J37" s="23" t="n">
        <x:v>8.6</x:v>
      </x:c>
      <x:c r="K37" s="21" t="str">
        <x:v>Published measured</x:v>
      </x:c>
      <x:c r="L37" s="25" t="n">
        <x:v>154</x:v>
      </x:c>
      <x:c r="M37" s="21" t="str">
        <x:v>Published</x:v>
      </x:c>
      <x:c r="N37" s="27" t="n">
        <x:v>0.848</x:v>
      </x:c>
      <x:c r="O37" s="29" t="n">
        <x:v>15</x:v>
      </x:c>
      <x:c r="P37" s="29"/>
      <x:c r="Q37" s="29" t="n">
        <x:v>218.3</x:v>
      </x:c>
      <x:c r="R37" s="21" t="str">
        <x:v>Synthetic</x:v>
      </x:c>
      <x:c r="S37" s="21" t="str">
        <x:v>Blue-green</x:v>
      </x:c>
      <x:c r="T37" s="21" t="str"/>
      <x:c r="U37" s="21" t="str">
        <x:v>Manufacturer-published viscometrics</x:v>
      </x:c>
      <x:c r="V37" s="21" t="str">
        <x:v>https://assets.lucasoil.com/catalogs/pdf/lucas_oil_tds_booklet.pdf</x:v>
      </x:c>
      <x:c r="W37" s="21" t="str"/>
      <x:c r="X37" s="21" t="str">
        <x:v>2026-09-22</x:v>
      </x:c>
      <x:c r="Y37" s="21" t="str"/>
      <x:c r="Z37" s="31" t="n">
        <x:f>IF(AND(ISNUMBER(H37),ISNUMBER(J37)),LOG10(LOG10(H37+0.7))+((LOG10(LOG10(H37+0.7))-LOG10(LOG10(J37+0.7)))/(LOG10(373.15)-LOG10(313.15)))*LOG10(313.15),"")</x:f>
        <x:v>8.224636442923304</x:v>
      </x:c>
      <x:c r="AA37" s="31" t="n">
        <x:f>IF(AND(ISNUMBER(H37),ISNUMBER(J37)),(LOG10(LOG10(H37+0.7))-LOG10(LOG10(J37+0.7)))/(LOG10(373.15)-LOG10(313.15)),"")</x:f>
        <x:v>3.2033117508076567</x:v>
      </x:c>
      <x:c r="AB37" s="21" t="str">
        <x:f>IF(AND(ISNUMBER(H37),ISNUMBER(J37)),"Calculated from 40/100 °C","Unavailable")</x:f>
        <x:v>Calculated from 40/100 °C</x:v>
      </x:c>
    </x:row>
    <x:row r="38" ht="19" customHeight="1">
      <x:c r="A38" s="21" t="str">
        <x:v>Lucas Oil — Synthetic Fork Oil Extra Heavy 20WT</x:v>
      </x:c>
      <x:c r="B38" s="21" t="str">
        <x:v>Lucas Oil</x:v>
      </x:c>
      <x:c r="C38" s="21" t="str">
        <x:v>Synthetic Fork Oil Extra Heavy 20WT</x:v>
      </x:c>
      <x:c r="D38" s="21" t="str">
        <x:v>Fork</x:v>
      </x:c>
      <x:c r="E38" s="21" t="str">
        <x:v>Aftermarket</x:v>
      </x:c>
      <x:c r="F38" s="21" t="str">
        <x:v>20WT</x:v>
      </x:c>
      <x:c r="G38" s="23" t="n">
        <x:v>20</x:v>
      </x:c>
      <x:c r="H38" s="23" t="n">
        <x:v>77.5</x:v>
      </x:c>
      <x:c r="I38" s="21" t="str">
        <x:v>Published measured</x:v>
      </x:c>
      <x:c r="J38" s="23" t="n">
        <x:v>12.4</x:v>
      </x:c>
      <x:c r="K38" s="21" t="str">
        <x:v>Published measured</x:v>
      </x:c>
      <x:c r="L38" s="25" t="n">
        <x:v>161</x:v>
      </x:c>
      <x:c r="M38" s="21" t="str">
        <x:v>Published</x:v>
      </x:c>
      <x:c r="N38" s="27" t="n">
        <x:v>0.848</x:v>
      </x:c>
      <x:c r="O38" s="29" t="n">
        <x:v>15</x:v>
      </x:c>
      <x:c r="P38" s="29"/>
      <x:c r="Q38" s="29" t="n">
        <x:v>230</x:v>
      </x:c>
      <x:c r="R38" s="21" t="str">
        <x:v>Synthetic</x:v>
      </x:c>
      <x:c r="S38" s="21" t="str">
        <x:v>Blue-green</x:v>
      </x:c>
      <x:c r="T38" s="21" t="str"/>
      <x:c r="U38" s="21" t="str">
        <x:v>Manufacturer-published viscometrics</x:v>
      </x:c>
      <x:c r="V38" s="21" t="str">
        <x:v>https://assets.lucasoil.com/catalogs/pdf/lucas_oil_tds_booklet.pdf</x:v>
      </x:c>
      <x:c r="W38" s="21" t="str"/>
      <x:c r="X38" s="21" t="str">
        <x:v>2026-09-22</x:v>
      </x:c>
      <x:c r="Y38" s="21" t="str"/>
      <x:c r="Z38" s="31" t="n">
        <x:f>IF(AND(ISNUMBER(H38),ISNUMBER(J38)),LOG10(LOG10(H38+0.7))+((LOG10(LOG10(H38+0.7))-LOG10(LOG10(J38+0.7)))/(LOG10(373.15)-LOG10(313.15)))*LOG10(313.15),"")</x:f>
        <x:v>7.785642968244225</x:v>
      </x:c>
      <x:c r="AA38" s="31" t="n">
        <x:f>IF(AND(ISNUMBER(H38),ISNUMBER(J38)),(LOG10(LOG10(H38+0.7))-LOG10(LOG10(J38+0.7)))/(LOG10(373.15)-LOG10(313.15)),"")</x:f>
        <x:v>3.00848949401829</x:v>
      </x:c>
      <x:c r="AB38" s="21" t="str">
        <x:f>IF(AND(ISNUMBER(H38),ISNUMBER(J38)),"Calculated from 40/100 °C","Unavailable")</x:f>
        <x:v>Calculated from 40/100 °C</x:v>
      </x:c>
    </x:row>
    <x:row r="39" ht="19" customHeight="1">
      <x:c r="A39" s="21" t="str">
        <x:v>Lucas Oil — S1 Racing Suspension Fluid</x:v>
      </x:c>
      <x:c r="B39" s="21" t="str">
        <x:v>Lucas Oil</x:v>
      </x:c>
      <x:c r="C39" s="21" t="str">
        <x:v>S1 Racing Suspension Fluid</x:v>
      </x:c>
      <x:c r="D39" s="21" t="str">
        <x:v>Shock</x:v>
      </x:c>
      <x:c r="E39" s="21" t="str">
        <x:v>Aftermarket</x:v>
      </x:c>
      <x:c r="F39" s="21" t="str">
        <x:v>S1</x:v>
      </x:c>
      <x:c r="G39" s="23"/>
      <x:c r="H39" s="23"/>
      <x:c r="I39" s="21" t="str">
        <x:v>Unavailable</x:v>
      </x:c>
      <x:c r="J39" s="23"/>
      <x:c r="K39" s="21" t="str">
        <x:v>Unavailable</x:v>
      </x:c>
      <x:c r="L39" s="25"/>
      <x:c r="M39" s="21" t="str">
        <x:v>Unavailable</x:v>
      </x:c>
      <x:c r="N39" s="27"/>
      <x:c r="O39" s="29"/>
      <x:c r="P39" s="29"/>
      <x:c r="Q39" s="29"/>
      <x:c r="R39" s="21" t="str">
        <x:v>Synthetic</x:v>
      </x:c>
      <x:c r="S39" s="21" t="str">
        <x:v>Not stated</x:v>
      </x:c>
      <x:c r="T39" s="21" t="str"/>
      <x:c r="U39" s="21" t="str">
        <x:v>Manufacturer product identity; public viscometrics not stated</x:v>
      </x:c>
      <x:c r="V39" s="21" t="str">
        <x:v>https://www.lucasoil.com/product/s1-racing-suspension-fluid/</x:v>
      </x:c>
      <x:c r="W39" s="21" t="str"/>
      <x:c r="X39" s="21" t="str">
        <x:v>2026-09-22</x:v>
      </x:c>
      <x:c r="Y39" s="21" t="str"/>
      <x:c r="Z39" s="31" t="str">
        <x:f>IF(AND(ISNUMBER(H39),ISNUMBER(J39)),LOG10(LOG10(H39+0.7))+((LOG10(LOG10(H39+0.7))-LOG10(LOG10(J39+0.7)))/(LOG10(373.15)-LOG10(313.15)))*LOG10(313.15),"")</x:f>
      </x:c>
      <x:c r="AA39" s="31" t="str">
        <x:f>IF(AND(ISNUMBER(H39),ISNUMBER(J39)),(LOG10(LOG10(H39+0.7))-LOG10(LOG10(J39+0.7)))/(LOG10(373.15)-LOG10(313.15)),"")</x:f>
      </x:c>
      <x:c r="AB39" s="21" t="str">
        <x:f>IF(AND(ISNUMBER(H39),ISNUMBER(J39)),"Calculated from 40/100 °C","Unavailable")</x:f>
        <x:v>Unavailable</x:v>
      </x:c>
    </x:row>
    <x:row r="40" ht="19" customHeight="1">
      <x:c r="A40" s="21" t="str">
        <x:v>Lucas Oil — S2 Racing Suspension Fluid</x:v>
      </x:c>
      <x:c r="B40" s="21" t="str">
        <x:v>Lucas Oil</x:v>
      </x:c>
      <x:c r="C40" s="21" t="str">
        <x:v>S2 Racing Suspension Fluid</x:v>
      </x:c>
      <x:c r="D40" s="21" t="str">
        <x:v>Shock</x:v>
      </x:c>
      <x:c r="E40" s="21" t="str">
        <x:v>Aftermarket</x:v>
      </x:c>
      <x:c r="F40" s="21" t="str">
        <x:v>S2</x:v>
      </x:c>
      <x:c r="G40" s="23"/>
      <x:c r="H40" s="23"/>
      <x:c r="I40" s="21" t="str">
        <x:v>Unavailable</x:v>
      </x:c>
      <x:c r="J40" s="23"/>
      <x:c r="K40" s="21" t="str">
        <x:v>Unavailable</x:v>
      </x:c>
      <x:c r="L40" s="25"/>
      <x:c r="M40" s="21" t="str">
        <x:v>Unavailable</x:v>
      </x:c>
      <x:c r="N40" s="27"/>
      <x:c r="O40" s="29"/>
      <x:c r="P40" s="29"/>
      <x:c r="Q40" s="29"/>
      <x:c r="R40" s="21" t="str">
        <x:v>Synthetic</x:v>
      </x:c>
      <x:c r="S40" s="21" t="str">
        <x:v>Not stated</x:v>
      </x:c>
      <x:c r="T40" s="21" t="str"/>
      <x:c r="U40" s="21" t="str">
        <x:v>Manufacturer product identity; public viscometrics not stated</x:v>
      </x:c>
      <x:c r="V40" s="21" t="str">
        <x:v>https://www.lucasoil.com/product/s2-racing-suspension-fluid/</x:v>
      </x:c>
      <x:c r="W40" s="21" t="str"/>
      <x:c r="X40" s="21" t="str">
        <x:v>2026-09-22</x:v>
      </x:c>
      <x:c r="Y40" s="21" t="str"/>
      <x:c r="Z40" s="31" t="str">
        <x:f>IF(AND(ISNUMBER(H40),ISNUMBER(J40)),LOG10(LOG10(H40+0.7))+((LOG10(LOG10(H40+0.7))-LOG10(LOG10(J40+0.7)))/(LOG10(373.15)-LOG10(313.15)))*LOG10(313.15),"")</x:f>
      </x:c>
      <x:c r="AA40" s="31" t="str">
        <x:f>IF(AND(ISNUMBER(H40),ISNUMBER(J40)),(LOG10(LOG10(H40+0.7))-LOG10(LOG10(J40+0.7)))/(LOG10(373.15)-LOG10(313.15)),"")</x:f>
      </x:c>
      <x:c r="AB40" s="21" t="str">
        <x:f>IF(AND(ISNUMBER(H40),ISNUMBER(J40)),"Calculated from 40/100 °C","Unavailable")</x:f>
        <x:v>Unavailable</x:v>
      </x:c>
    </x:row>
    <x:row r="41" ht="19" customHeight="1">
      <x:c r="A41" s="21" t="str">
        <x:v>Maxima — Synthetic Racing Shock Fluid 0WT</x:v>
      </x:c>
      <x:c r="B41" s="21" t="str">
        <x:v>Maxima</x:v>
      </x:c>
      <x:c r="C41" s="21" t="str">
        <x:v>Synthetic Racing Shock Fluid 0WT</x:v>
      </x:c>
      <x:c r="D41" s="21" t="str">
        <x:v>Shock</x:v>
      </x:c>
      <x:c r="E41" s="21" t="str">
        <x:v>Aftermarket</x:v>
      </x:c>
      <x:c r="F41" s="21" t="str">
        <x:v>0WT</x:v>
      </x:c>
      <x:c r="G41" s="23" t="n">
        <x:v>0</x:v>
      </x:c>
      <x:c r="H41" s="23" t="n">
        <x:v>7.2</x:v>
      </x:c>
      <x:c r="I41" s="21" t="str">
        <x:v>Published measured</x:v>
      </x:c>
      <x:c r="J41" s="23" t="n">
        <x:v>2.9</x:v>
      </x:c>
      <x:c r="K41" s="21" t="str">
        <x:v>Published measured</x:v>
      </x:c>
      <x:c r="L41" s="25" t="n">
        <x:v>343</x:v>
      </x:c>
      <x:c r="M41" s="21" t="str">
        <x:v>Published</x:v>
      </x:c>
      <x:c r="N41" s="27" t="n">
        <x:v>0.823</x:v>
      </x:c>
      <x:c r="O41" s="29" t="n">
        <x:v>15</x:v>
      </x:c>
      <x:c r="P41" s="29" t="n">
        <x:v>-57</x:v>
      </x:c>
      <x:c r="Q41" s="29" t="n">
        <x:v>104</x:v>
      </x:c>
      <x:c r="R41" s="21" t="str">
        <x:v>Full synthetic ester</x:v>
      </x:c>
      <x:c r="S41" s="21" t="str">
        <x:v>Clear</x:v>
      </x:c>
      <x:c r="T41" s="21" t="str"/>
      <x:c r="U41" s="21" t="str">
        <x:v>Manufacturer-published viscometrics</x:v>
      </x:c>
      <x:c r="V41" s="21" t="str">
        <x:v>https://maximausa.com/products/synthetic-racing-shock-fluid</x:v>
      </x:c>
      <x:c r="W41" s="21" t="str"/>
      <x:c r="X41" s="21" t="str">
        <x:v>2026-09-22</x:v>
      </x:c>
      <x:c r="Y41" s="21" t="str"/>
      <x:c r="Z41" s="31" t="n">
        <x:f>IF(AND(ISNUMBER(H41),ISNUMBER(J41)),LOG10(LOG10(H41+0.7))+((LOG10(LOG10(H41+0.7))-LOG10(LOG10(J41+0.7)))/(LOG10(373.15)-LOG10(313.15)))*LOG10(313.15),"")</x:f>
        <x:v>6.7647700462023534</x:v>
      </x:c>
      <x:c r="AA41" s="31" t="n">
        <x:f>IF(AND(ISNUMBER(H41),ISNUMBER(J41)),(LOG10(LOG10(H41+0.7))-LOG10(LOG10(J41+0.7)))/(LOG10(373.15)-LOG10(313.15)),"")</x:f>
        <x:v>2.7293068218131054</x:v>
      </x:c>
      <x:c r="AB41" s="21" t="str">
        <x:f>IF(AND(ISNUMBER(H41),ISNUMBER(J41)),"Calculated from 40/100 °C","Unavailable")</x:f>
        <x:v>Calculated from 40/100 °C</x:v>
      </x:c>
    </x:row>
    <x:row r="42" ht="19" customHeight="1">
      <x:c r="A42" s="21" t="str">
        <x:v>Maxima — Racing Shock Fluid 3WT Light</x:v>
      </x:c>
      <x:c r="B42" s="21" t="str">
        <x:v>Maxima</x:v>
      </x:c>
      <x:c r="C42" s="21" t="str">
        <x:v>Racing Shock Fluid 3WT Light</x:v>
      </x:c>
      <x:c r="D42" s="21" t="str">
        <x:v>Shock</x:v>
      </x:c>
      <x:c r="E42" s="21" t="str">
        <x:v>Aftermarket</x:v>
      </x:c>
      <x:c r="F42" s="21" t="str">
        <x:v>3WT Light</x:v>
      </x:c>
      <x:c r="G42" s="23" t="n">
        <x:v>3</x:v>
      </x:c>
      <x:c r="H42" s="23" t="n">
        <x:v>13.9</x:v>
      </x:c>
      <x:c r="I42" s="21" t="str">
        <x:v>Published measured</x:v>
      </x:c>
      <x:c r="J42" s="23" t="n">
        <x:v>5.2</x:v>
      </x:c>
      <x:c r="K42" s="21" t="str">
        <x:v>Published measured</x:v>
      </x:c>
      <x:c r="L42" s="25" t="n">
        <x:v>359</x:v>
      </x:c>
      <x:c r="M42" s="21" t="str">
        <x:v>Published</x:v>
      </x:c>
      <x:c r="N42" s="27" t="n">
        <x:v>0.849</x:v>
      </x:c>
      <x:c r="O42" s="29" t="n">
        <x:v>15</x:v>
      </x:c>
      <x:c r="P42" s="29" t="n">
        <x:v>-39</x:v>
      </x:c>
      <x:c r="Q42" s="29" t="n">
        <x:v>97</x:v>
      </x:c>
      <x:c r="R42" s="21" t="str">
        <x:v>Mineral</x:v>
      </x:c>
      <x:c r="S42" s="21" t="str">
        <x:v>Red</x:v>
      </x:c>
      <x:c r="T42" s="21" t="str"/>
      <x:c r="U42" s="21" t="str">
        <x:v>Manufacturer TDS hosted by authorised distributor</x:v>
      </x:c>
      <x:c r="V42" s="21" t="str">
        <x:v>https://www.lustyindustries.com/documents/Tech%20Support/Maxima%20Tech%20Sheet/Racing%20Shock%20Fluid%20TDS.pdf?u=1aKPW1</x:v>
      </x:c>
      <x:c r="W42" s="21" t="str"/>
      <x:c r="X42" s="21" t="str">
        <x:v>2026-09-22</x:v>
      </x:c>
      <x:c r="Y42" s="21" t="str"/>
      <x:c r="Z42" s="31" t="n">
        <x:f>IF(AND(ISNUMBER(H42),ISNUMBER(J42)),LOG10(LOG10(H42+0.7))+((LOG10(LOG10(H42+0.7))-LOG10(LOG10(J42+0.7)))/(LOG10(373.15)-LOG10(313.15)))*LOG10(313.15),"")</x:f>
        <x:v>5.937845535006259</x:v>
      </x:c>
      <x:c r="AA42" s="31" t="n">
        <x:f>IF(AND(ISNUMBER(H42),ISNUMBER(J42)),(LOG10(LOG10(H42+0.7))-LOG10(LOG10(J42+0.7)))/(LOG10(373.15)-LOG10(313.15)),"")</x:f>
        <x:v>2.3527016881061793</x:v>
      </x:c>
      <x:c r="AB42" s="21" t="str">
        <x:f>IF(AND(ISNUMBER(H42),ISNUMBER(J42)),"Calculated from 40/100 °C","Unavailable")</x:f>
        <x:v>Calculated from 40/100 °C</x:v>
      </x:c>
    </x:row>
    <x:row r="43" ht="19" customHeight="1">
      <x:c r="A43" s="21" t="str">
        <x:v>Maxima — Synthetic Racing Shock Fluid 3WT</x:v>
      </x:c>
      <x:c r="B43" s="21" t="str">
        <x:v>Maxima</x:v>
      </x:c>
      <x:c r="C43" s="21" t="str">
        <x:v>Synthetic Racing Shock Fluid 3WT</x:v>
      </x:c>
      <x:c r="D43" s="21" t="str">
        <x:v>Shock</x:v>
      </x:c>
      <x:c r="E43" s="21" t="str">
        <x:v>Aftermarket</x:v>
      </x:c>
      <x:c r="F43" s="21" t="str">
        <x:v>3WT</x:v>
      </x:c>
      <x:c r="G43" s="23" t="n">
        <x:v>3</x:v>
      </x:c>
      <x:c r="H43" s="23" t="n">
        <x:v>14.7</x:v>
      </x:c>
      <x:c r="I43" s="21" t="str">
        <x:v>Published measured</x:v>
      </x:c>
      <x:c r="J43" s="23" t="n">
        <x:v>5.4</x:v>
      </x:c>
      <x:c r="K43" s="21" t="str">
        <x:v>Published measured</x:v>
      </x:c>
      <x:c r="L43" s="25" t="n">
        <x:v>370</x:v>
      </x:c>
      <x:c r="M43" s="21" t="str">
        <x:v>Published</x:v>
      </x:c>
      <x:c r="N43" s="27" t="n">
        <x:v>0.838</x:v>
      </x:c>
      <x:c r="O43" s="29" t="n">
        <x:v>15</x:v>
      </x:c>
      <x:c r="P43" s="29" t="n">
        <x:v>-57</x:v>
      </x:c>
      <x:c r="Q43" s="29" t="n">
        <x:v>190</x:v>
      </x:c>
      <x:c r="R43" s="21" t="str">
        <x:v>Full synthetic ester</x:v>
      </x:c>
      <x:c r="S43" s="21" t="str">
        <x:v>Clear</x:v>
      </x:c>
      <x:c r="T43" s="21" t="str"/>
      <x:c r="U43" s="21" t="str">
        <x:v>Manufacturer-published viscometrics</x:v>
      </x:c>
      <x:c r="V43" s="21" t="str">
        <x:v>https://maximausa.com/products/synthetic-racing-shock-fluid</x:v>
      </x:c>
      <x:c r="W43" s="21" t="str"/>
      <x:c r="X43" s="21" t="str">
        <x:v>2026-09-22</x:v>
      </x:c>
      <x:c r="Y43" s="21" t="str"/>
      <x:c r="Z43" s="31" t="n">
        <x:f>IF(AND(ISNUMBER(H43),ISNUMBER(J43)),LOG10(LOG10(H43+0.7))+((LOG10(LOG10(H43+0.7))-LOG10(LOG10(J43+0.7)))/(LOG10(373.15)-LOG10(313.15)))*LOG10(313.15),"")</x:f>
        <x:v>5.961990013615288</x:v>
      </x:c>
      <x:c r="AA43" s="31" t="n">
        <x:f>IF(AND(ISNUMBER(H43),ISNUMBER(J43)),(LOG10(LOG10(H43+0.7))-LOG10(LOG10(J43+0.7)))/(LOG10(373.15)-LOG10(313.15)),"")</x:f>
        <x:v>2.3589474578866025</x:v>
      </x:c>
      <x:c r="AB43" s="21" t="str">
        <x:f>IF(AND(ISNUMBER(H43),ISNUMBER(J43)),"Calculated from 40/100 °C","Unavailable")</x:f>
        <x:v>Calculated from 40/100 °C</x:v>
      </x:c>
    </x:row>
    <x:row r="44" ht="19" customHeight="1">
      <x:c r="A44" s="21" t="str">
        <x:v>Maxima — Racing Fork Fluid 5WT</x:v>
      </x:c>
      <x:c r="B44" s="21" t="str">
        <x:v>Maxima</x:v>
      </x:c>
      <x:c r="C44" s="21" t="str">
        <x:v>Racing Fork Fluid 5WT</x:v>
      </x:c>
      <x:c r="D44" s="21" t="str">
        <x:v>Fork</x:v>
      </x:c>
      <x:c r="E44" s="21" t="str">
        <x:v>Aftermarket</x:v>
      </x:c>
      <x:c r="F44" s="21" t="str">
        <x:v>5WT</x:v>
      </x:c>
      <x:c r="G44" s="23" t="n">
        <x:v>5</x:v>
      </x:c>
      <x:c r="H44" s="23" t="n">
        <x:v>16.2</x:v>
      </x:c>
      <x:c r="I44" s="21" t="str">
        <x:v>Published measured</x:v>
      </x:c>
      <x:c r="J44" s="23" t="n">
        <x:v>4.4</x:v>
      </x:c>
      <x:c r="K44" s="21" t="str">
        <x:v>Published measured</x:v>
      </x:c>
      <x:c r="L44" s="25" t="n">
        <x:v>201</x:v>
      </x:c>
      <x:c r="M44" s="21" t="str">
        <x:v>Published</x:v>
      </x:c>
      <x:c r="N44" s="27" t="n">
        <x:v>0.863</x:v>
      </x:c>
      <x:c r="O44" s="29" t="n">
        <x:v>15</x:v>
      </x:c>
      <x:c r="P44" s="29" t="n">
        <x:v>-33</x:v>
      </x:c>
      <x:c r="Q44" s="29" t="n">
        <x:v>168</x:v>
      </x:c>
      <x:c r="R44" s="21" t="str">
        <x:v>Mineral</x:v>
      </x:c>
      <x:c r="S44" s="21" t="str">
        <x:v>Green</x:v>
      </x:c>
      <x:c r="T44" s="21" t="str"/>
      <x:c r="U44" s="21" t="str">
        <x:v>Manufacturer TDS hosted by authorised distributor</x:v>
      </x:c>
      <x:c r="V44" s="21" t="str">
        <x:v>https://www.lustyindustries.com/documents/Tech%20Support/Maxima%20Tech%20Sheet/Racing%20Fork%20Fluid%20TDS.pdf?u=1ZBBAq</x:v>
      </x:c>
      <x:c r="W44" s="21" t="str"/>
      <x:c r="X44" s="21" t="str">
        <x:v>2026-09-22</x:v>
      </x:c>
      <x:c r="Y44" s="21" t="str">
        <x:v>Maxima technical data sheet; document date not stated.</x:v>
      </x:c>
      <x:c r="Z44" s="31" t="n">
        <x:f>IF(AND(ISNUMBER(H44),ISNUMBER(J44)),LOG10(LOG10(H44+0.7))+((LOG10(LOG10(H44+0.7))-LOG10(LOG10(J44+0.7)))/(LOG10(373.15)-LOG10(313.15)))*LOG10(313.15),"")</x:f>
        <x:v>7.9368797965723195</x:v>
      </x:c>
      <x:c r="AA44" s="31" t="n">
        <x:f>IF(AND(ISNUMBER(H44),ISNUMBER(J44)),(LOG10(LOG10(H44+0.7))-LOG10(LOG10(J44+0.7)))/(LOG10(373.15)-LOG10(313.15)),"")</x:f>
        <x:v>3.1444310938993194</x:v>
      </x:c>
      <x:c r="AB44" s="21" t="str">
        <x:f>IF(AND(ISNUMBER(H44),ISNUMBER(J44)),"Calculated from 40/100 °C","Unavailable")</x:f>
        <x:v>Calculated from 40/100 °C</x:v>
      </x:c>
    </x:row>
    <x:row r="45" ht="19" customHeight="1">
      <x:c r="A45" s="21" t="str">
        <x:v>Maxima — Racing Fork Fluid 7WT</x:v>
      </x:c>
      <x:c r="B45" s="21" t="str">
        <x:v>Maxima</x:v>
      </x:c>
      <x:c r="C45" s="21" t="str">
        <x:v>Racing Fork Fluid 7WT</x:v>
      </x:c>
      <x:c r="D45" s="21" t="str">
        <x:v>Fork</x:v>
      </x:c>
      <x:c r="E45" s="21" t="str">
        <x:v>Aftermarket</x:v>
      </x:c>
      <x:c r="F45" s="21" t="str">
        <x:v>7WT</x:v>
      </x:c>
      <x:c r="G45" s="23" t="n">
        <x:v>7</x:v>
      </x:c>
      <x:c r="H45" s="23" t="n">
        <x:v>26.7</x:v>
      </x:c>
      <x:c r="I45" s="21" t="str">
        <x:v>Published measured</x:v>
      </x:c>
      <x:c r="J45" s="23" t="n">
        <x:v>5.4</x:v>
      </x:c>
      <x:c r="K45" s="21" t="str">
        <x:v>Published measured</x:v>
      </x:c>
      <x:c r="L45" s="25" t="n">
        <x:v>139</x:v>
      </x:c>
      <x:c r="M45" s="21" t="str">
        <x:v>Published</x:v>
      </x:c>
      <x:c r="N45" s="27" t="n">
        <x:v>0.869</x:v>
      </x:c>
      <x:c r="O45" s="29" t="n">
        <x:v>15</x:v>
      </x:c>
      <x:c r="P45" s="29" t="n">
        <x:v>-27</x:v>
      </x:c>
      <x:c r="Q45" s="29" t="n">
        <x:v>191</x:v>
      </x:c>
      <x:c r="R45" s="21" t="str">
        <x:v>Mineral</x:v>
      </x:c>
      <x:c r="S45" s="21" t="str">
        <x:v>Blue</x:v>
      </x:c>
      <x:c r="T45" s="21" t="str"/>
      <x:c r="U45" s="21" t="str">
        <x:v>Manufacturer TDS hosted by authorised distributor</x:v>
      </x:c>
      <x:c r="V45" s="21" t="str">
        <x:v>https://www.lustyindustries.com/documents/Tech%20Support/Maxima%20Tech%20Sheet/Racing%20Fork%20Fluid%20TDS.pdf?u=1ZBBAq</x:v>
      </x:c>
      <x:c r="W45" s="21" t="str"/>
      <x:c r="X45" s="21" t="str">
        <x:v>2026-09-22</x:v>
      </x:c>
      <x:c r="Y45" s="21" t="str">
        <x:v>Maxima technical data sheet; document date not stated.</x:v>
      </x:c>
      <x:c r="Z45" s="31" t="n">
        <x:f>IF(AND(ISNUMBER(H45),ISNUMBER(J45)),LOG10(LOG10(H45+0.7))+((LOG10(LOG10(H45+0.7))-LOG10(LOG10(J45+0.7)))/(LOG10(373.15)-LOG10(313.15)))*LOG10(313.15),"")</x:f>
        <x:v>8.767353943093116</x:v>
      </x:c>
      <x:c r="AA45" s="31" t="n">
        <x:f>IF(AND(ISNUMBER(H45),ISNUMBER(J45)),(LOG10(LOG10(H45+0.7))-LOG10(LOG10(J45+0.7)))/(LOG10(373.15)-LOG10(313.15)),"")</x:f>
        <x:v>3.4497293647760863</x:v>
      </x:c>
      <x:c r="AB45" s="21" t="str">
        <x:f>IF(AND(ISNUMBER(H45),ISNUMBER(J45)),"Calculated from 40/100 °C","Unavailable")</x:f>
        <x:v>Calculated from 40/100 °C</x:v>
      </x:c>
    </x:row>
    <x:row r="46" ht="19" customHeight="1">
      <x:c r="A46" s="21" t="str">
        <x:v>Maxima — Racing Shock Fluid 7WT Medium</x:v>
      </x:c>
      <x:c r="B46" s="21" t="str">
        <x:v>Maxima</x:v>
      </x:c>
      <x:c r="C46" s="21" t="str">
        <x:v>Racing Shock Fluid 7WT Medium</x:v>
      </x:c>
      <x:c r="D46" s="21" t="str">
        <x:v>Shock</x:v>
      </x:c>
      <x:c r="E46" s="21" t="str">
        <x:v>Aftermarket</x:v>
      </x:c>
      <x:c r="F46" s="21" t="str">
        <x:v>7WT Medium</x:v>
      </x:c>
      <x:c r="G46" s="23" t="n">
        <x:v>7</x:v>
      </x:c>
      <x:c r="H46" s="23" t="n">
        <x:v>20.8</x:v>
      </x:c>
      <x:c r="I46" s="21" t="str">
        <x:v>Published measured</x:v>
      </x:c>
      <x:c r="J46" s="23" t="n">
        <x:v>7.3</x:v>
      </x:c>
      <x:c r="K46" s="21" t="str">
        <x:v>Published measured</x:v>
      </x:c>
      <x:c r="L46" s="25" t="n">
        <x:v>338</x:v>
      </x:c>
      <x:c r="M46" s="21" t="str">
        <x:v>Published</x:v>
      </x:c>
      <x:c r="N46" s="27" t="n">
        <x:v>0.854</x:v>
      </x:c>
      <x:c r="O46" s="29" t="n">
        <x:v>15</x:v>
      </x:c>
      <x:c r="P46" s="29" t="n">
        <x:v>-42</x:v>
      </x:c>
      <x:c r="Q46" s="29" t="n">
        <x:v>100</x:v>
      </x:c>
      <x:c r="R46" s="21" t="str">
        <x:v>Mineral</x:v>
      </x:c>
      <x:c r="S46" s="21" t="str">
        <x:v>Purple</x:v>
      </x:c>
      <x:c r="T46" s="21" t="str"/>
      <x:c r="U46" s="21" t="str">
        <x:v>Manufacturer TDS hosted by authorised distributor</x:v>
      </x:c>
      <x:c r="V46" s="21" t="str">
        <x:v>https://www.lustyindustries.com/documents/Tech%20Support/Maxima%20Tech%20Sheet/Racing%20Shock%20Fluid%20TDS.pdf?u=1aKPW1</x:v>
      </x:c>
      <x:c r="W46" s="21" t="str"/>
      <x:c r="X46" s="21" t="str">
        <x:v>2026-09-22</x:v>
      </x:c>
      <x:c r="Y46" s="21" t="str"/>
      <x:c r="Z46" s="31" t="n">
        <x:f>IF(AND(ISNUMBER(H46),ISNUMBER(J46)),LOG10(LOG10(H46+0.7))+((LOG10(LOG10(H46+0.7))-LOG10(LOG10(J46+0.7)))/(LOG10(373.15)-LOG10(313.15)))*LOG10(313.15),"")</x:f>
        <x:v>5.662111277317429</x:v>
      </x:c>
      <x:c r="AA46" s="31" t="n">
        <x:f>IF(AND(ISNUMBER(H46),ISNUMBER(J46)),(LOG10(LOG10(H46+0.7))-LOG10(LOG10(J46+0.7)))/(LOG10(373.15)-LOG10(313.15)),"")</x:f>
        <x:v>2.2187553869223073</x:v>
      </x:c>
      <x:c r="AB46" s="21" t="str">
        <x:f>IF(AND(ISNUMBER(H46),ISNUMBER(J46)),"Calculated from 40/100 °C","Unavailable")</x:f>
        <x:v>Calculated from 40/100 °C</x:v>
      </x:c>
    </x:row>
    <x:row r="47" ht="19" customHeight="1">
      <x:c r="A47" s="21" t="str">
        <x:v>Maxima — Racing Fork Fluid 10WT</x:v>
      </x:c>
      <x:c r="B47" s="21" t="str">
        <x:v>Maxima</x:v>
      </x:c>
      <x:c r="C47" s="21" t="str">
        <x:v>Racing Fork Fluid 10WT</x:v>
      </x:c>
      <x:c r="D47" s="21" t="str">
        <x:v>Fork</x:v>
      </x:c>
      <x:c r="E47" s="21" t="str">
        <x:v>Aftermarket</x:v>
      </x:c>
      <x:c r="F47" s="21" t="str">
        <x:v>10WT</x:v>
      </x:c>
      <x:c r="G47" s="23" t="n">
        <x:v>10</x:v>
      </x:c>
      <x:c r="H47" s="23" t="n">
        <x:v>37.4</x:v>
      </x:c>
      <x:c r="I47" s="21" t="str">
        <x:v>Published measured</x:v>
      </x:c>
      <x:c r="J47" s="23" t="n">
        <x:v>7.7</x:v>
      </x:c>
      <x:c r="K47" s="21" t="str">
        <x:v>Published measured</x:v>
      </x:c>
      <x:c r="L47" s="25" t="n">
        <x:v>182</x:v>
      </x:c>
      <x:c r="M47" s="21" t="str">
        <x:v>Published</x:v>
      </x:c>
      <x:c r="N47" s="27" t="n">
        <x:v>0.866</x:v>
      </x:c>
      <x:c r="O47" s="29" t="n">
        <x:v>15</x:v>
      </x:c>
      <x:c r="P47" s="29" t="n">
        <x:v>-24</x:v>
      </x:c>
      <x:c r="Q47" s="29" t="n">
        <x:v>202</x:v>
      </x:c>
      <x:c r="R47" s="21" t="str">
        <x:v>Mineral</x:v>
      </x:c>
      <x:c r="S47" s="21" t="str">
        <x:v>Amber</x:v>
      </x:c>
      <x:c r="T47" s="21" t="str"/>
      <x:c r="U47" s="21" t="str">
        <x:v>Manufacturer TDS hosted by authorised distributor</x:v>
      </x:c>
      <x:c r="V47" s="21" t="str">
        <x:v>https://www.lustyindustries.com/documents/Tech%20Support/Maxima%20Tech%20Sheet/Racing%20Fork%20Fluid%20TDS.pdf?u=1ZBBAq</x:v>
      </x:c>
      <x:c r="W47" s="21" t="str"/>
      <x:c r="X47" s="21" t="str">
        <x:v>2026-09-22</x:v>
      </x:c>
      <x:c r="Y47" s="21" t="str">
        <x:v>Maxima technical data sheet; document date not stated.</x:v>
      </x:c>
      <x:c r="Z47" s="31" t="n">
        <x:f>IF(AND(ISNUMBER(H47),ISNUMBER(J47)),LOG10(LOG10(H47+0.7))+((LOG10(LOG10(H47+0.7))-LOG10(LOG10(J47+0.7)))/(LOG10(373.15)-LOG10(313.15)))*LOG10(313.15),"")</x:f>
        <x:v>7.840735566699295</x:v>
      </x:c>
      <x:c r="AA47" s="31" t="n">
        <x:f>IF(AND(ISNUMBER(H47),ISNUMBER(J47)),(LOG10(LOG10(H47+0.7))-LOG10(LOG10(J47+0.7)))/(LOG10(373.15)-LOG10(313.15)),"")</x:f>
        <x:v>3.0619320478416476</x:v>
      </x:c>
      <x:c r="AB47" s="21" t="str">
        <x:f>IF(AND(ISNUMBER(H47),ISNUMBER(J47)),"Calculated from 40/100 °C","Unavailable")</x:f>
        <x:v>Calculated from 40/100 °C</x:v>
      </x:c>
    </x:row>
    <x:row r="48" ht="19" customHeight="1">
      <x:c r="A48" s="21" t="str">
        <x:v>Maxima — Racing Shock Fluid 10WT Heavy</x:v>
      </x:c>
      <x:c r="B48" s="21" t="str">
        <x:v>Maxima</x:v>
      </x:c>
      <x:c r="C48" s="21" t="str">
        <x:v>Racing Shock Fluid 10WT Heavy</x:v>
      </x:c>
      <x:c r="D48" s="21" t="str">
        <x:v>Shock</x:v>
      </x:c>
      <x:c r="E48" s="21" t="str">
        <x:v>Aftermarket</x:v>
      </x:c>
      <x:c r="F48" s="21" t="str">
        <x:v>10WT Heavy</x:v>
      </x:c>
      <x:c r="G48" s="23" t="n">
        <x:v>10</x:v>
      </x:c>
      <x:c r="H48" s="23" t="n">
        <x:v>28.9</x:v>
      </x:c>
      <x:c r="I48" s="21" t="str">
        <x:v>Published measured</x:v>
      </x:c>
      <x:c r="J48" s="23" t="n">
        <x:v>9.4</x:v>
      </x:c>
      <x:c r="K48" s="21" t="str">
        <x:v>Published measured</x:v>
      </x:c>
      <x:c r="L48" s="25" t="n">
        <x:v>300</x:v>
      </x:c>
      <x:c r="M48" s="21" t="str">
        <x:v>Published</x:v>
      </x:c>
      <x:c r="N48" s="27" t="n">
        <x:v>0.856</x:v>
      </x:c>
      <x:c r="O48" s="29" t="n">
        <x:v>15</x:v>
      </x:c>
      <x:c r="P48" s="29" t="n">
        <x:v>-42</x:v>
      </x:c>
      <x:c r="Q48" s="29" t="n">
        <x:v>104</x:v>
      </x:c>
      <x:c r="R48" s="21" t="str">
        <x:v>Mineral</x:v>
      </x:c>
      <x:c r="S48" s="21" t="str">
        <x:v>Clear</x:v>
      </x:c>
      <x:c r="T48" s="21" t="str"/>
      <x:c r="U48" s="21" t="str">
        <x:v>Manufacturer TDS hosted by authorised distributor</x:v>
      </x:c>
      <x:c r="V48" s="21" t="str">
        <x:v>https://www.lustyindustries.com/documents/Tech%20Support/Maxima%20Tech%20Sheet/Racing%20Shock%20Fluid%20TDS.pdf?u=1aKPW1</x:v>
      </x:c>
      <x:c r="W48" s="21" t="str"/>
      <x:c r="X48" s="21" t="str">
        <x:v>2026-09-22</x:v>
      </x:c>
      <x:c r="Y48" s="21" t="str"/>
      <x:c r="Z48" s="31" t="n">
        <x:f>IF(AND(ISNUMBER(H48),ISNUMBER(J48)),LOG10(LOG10(H48+0.7))+((LOG10(LOG10(H48+0.7))-LOG10(LOG10(J48+0.7)))/(LOG10(373.15)-LOG10(313.15)))*LOG10(313.15),"")</x:f>
        <x:v>5.603863876995393</x:v>
      </x:c>
      <x:c r="AA48" s="31" t="n">
        <x:f>IF(AND(ISNUMBER(H48),ISNUMBER(J48)),(LOG10(LOG10(H48+0.7))-LOG10(LOG10(J48+0.7)))/(LOG10(373.15)-LOG10(313.15)),"")</x:f>
        <x:v>2.1781668140665147</x:v>
      </x:c>
      <x:c r="AB48" s="21" t="str">
        <x:f>IF(AND(ISNUMBER(H48),ISNUMBER(J48)),"Calculated from 40/100 °C","Unavailable")</x:f>
        <x:v>Calculated from 40/100 °C</x:v>
      </x:c>
    </x:row>
    <x:row r="49" ht="19" customHeight="1">
      <x:c r="A49" s="21" t="str">
        <x:v>Maxima — Racing Fork Fluid 15WT</x:v>
      </x:c>
      <x:c r="B49" s="21" t="str">
        <x:v>Maxima</x:v>
      </x:c>
      <x:c r="C49" s="21" t="str">
        <x:v>Racing Fork Fluid 15WT</x:v>
      </x:c>
      <x:c r="D49" s="21" t="str">
        <x:v>Fork</x:v>
      </x:c>
      <x:c r="E49" s="21" t="str">
        <x:v>Aftermarket</x:v>
      </x:c>
      <x:c r="F49" s="21" t="str">
        <x:v>15WT</x:v>
      </x:c>
      <x:c r="G49" s="23" t="n">
        <x:v>15</x:v>
      </x:c>
      <x:c r="H49" s="23" t="n">
        <x:v>47.1</x:v>
      </x:c>
      <x:c r="I49" s="21" t="str">
        <x:v>Published measured</x:v>
      </x:c>
      <x:c r="J49" s="23" t="n">
        <x:v>8.5</x:v>
      </x:c>
      <x:c r="K49" s="21" t="str">
        <x:v>Published measured</x:v>
      </x:c>
      <x:c r="L49" s="25" t="n">
        <x:v>159</x:v>
      </x:c>
      <x:c r="M49" s="21" t="str">
        <x:v>Published</x:v>
      </x:c>
      <x:c r="N49" s="27" t="n">
        <x:v>0.871</x:v>
      </x:c>
      <x:c r="O49" s="29" t="n">
        <x:v>15</x:v>
      </x:c>
      <x:c r="P49" s="29" t="n">
        <x:v>-24</x:v>
      </x:c>
      <x:c r="Q49" s="29" t="n">
        <x:v>210</x:v>
      </x:c>
      <x:c r="R49" s="21" t="str">
        <x:v>Mineral</x:v>
      </x:c>
      <x:c r="S49" s="21" t="str">
        <x:v>Orange</x:v>
      </x:c>
      <x:c r="T49" s="21" t="str"/>
      <x:c r="U49" s="21" t="str">
        <x:v>Manufacturer TDS hosted by authorised distributor</x:v>
      </x:c>
      <x:c r="V49" s="21" t="str">
        <x:v>https://www.lustyindustries.com/documents/Tech%20Support/Maxima%20Tech%20Sheet/Racing%20Fork%20Fluid%20TDS.pdf?u=1ZBBAq</x:v>
      </x:c>
      <x:c r="W49" s="21" t="str"/>
      <x:c r="X49" s="21" t="str">
        <x:v>2026-09-22</x:v>
      </x:c>
      <x:c r="Y49" s="21" t="str">
        <x:v>Maxima technical data sheet; document date not stated.</x:v>
      </x:c>
      <x:c r="Z49" s="31" t="n">
        <x:f>IF(AND(ISNUMBER(H49),ISNUMBER(J49)),LOG10(LOG10(H49+0.7))+((LOG10(LOG10(H49+0.7))-LOG10(LOG10(J49+0.7)))/(LOG10(373.15)-LOG10(313.15)))*LOG10(313.15),"")</x:f>
        <x:v>8.131600875405692</x:v>
      </x:c>
      <x:c r="AA49" s="31" t="n">
        <x:f>IF(AND(ISNUMBER(H49),ISNUMBER(J49)),(LOG10(LOG10(H49+0.7))-LOG10(LOG10(J49+0.7)))/(LOG10(373.15)-LOG10(313.15)),"")</x:f>
        <x:v>3.1679582725109436</x:v>
      </x:c>
      <x:c r="AB49" s="21" t="str">
        <x:f>IF(AND(ISNUMBER(H49),ISNUMBER(J49)),"Calculated from 40/100 °C","Unavailable")</x:f>
        <x:v>Calculated from 40/100 °C</x:v>
      </x:c>
    </x:row>
    <x:row r="50" ht="19" customHeight="1">
      <x:c r="A50" s="21" t="str">
        <x:v>Motorex — Racing Fork Oil 2.5W</x:v>
      </x:c>
      <x:c r="B50" s="21" t="str">
        <x:v>Motorex</x:v>
      </x:c>
      <x:c r="C50" s="21" t="str">
        <x:v>Racing Fork Oil 2.5W</x:v>
      </x:c>
      <x:c r="D50" s="21" t="str">
        <x:v>Fork</x:v>
      </x:c>
      <x:c r="E50" s="21" t="str">
        <x:v>Aftermarket</x:v>
      </x:c>
      <x:c r="F50" s="21" t="str">
        <x:v>2.5W</x:v>
      </x:c>
      <x:c r="G50" s="23" t="n">
        <x:v>2.5</x:v>
      </x:c>
      <x:c r="H50" s="23" t="n">
        <x:v>14.5</x:v>
      </x:c>
      <x:c r="I50" s="21" t="str">
        <x:v>Published measured</x:v>
      </x:c>
      <x:c r="J50" s="23" t="n">
        <x:v>4.5</x:v>
      </x:c>
      <x:c r="K50" s="21" t="str">
        <x:v>Published measured</x:v>
      </x:c>
      <x:c r="L50" s="25"/>
      <x:c r="M50" s="21" t="str">
        <x:v>Published as &gt;250</x:v>
      </x:c>
      <x:c r="N50" s="27" t="n">
        <x:v>0.881</x:v>
      </x:c>
      <x:c r="O50" s="29" t="n">
        <x:v>15</x:v>
      </x:c>
      <x:c r="P50" s="29" t="n">
        <x:v>-45</x:v>
      </x:c>
      <x:c r="Q50" s="29" t="n">
        <x:v>120</x:v>
      </x:c>
      <x:c r="R50" s="21" t="str">
        <x:v>Not stated</x:v>
      </x:c>
      <x:c r="S50" s="21" t="str">
        <x:v>Red</x:v>
      </x:c>
      <x:c r="T50" s="21" t="str"/>
      <x:c r="U50" s="21" t="str">
        <x:v>Manufacturer-published cSt; VI reported as &gt;250</x:v>
      </x:c>
      <x:c r="V50" s="21" t="str">
        <x:v>https://motorex.com/Pdf/TI/Motorex/Gabel-Daempferoel/RACING-FORK-OIL-25W/RACING-FORK-OIL-25W_1016807_EN_20260120-102152.pdf</x:v>
      </x:c>
      <x:c r="W50" s="21" t="str">
        <x:v>2026-01-20</x:v>
      </x:c>
      <x:c r="X50" s="21" t="str">
        <x:v>2026-09-22</x:v>
      </x:c>
      <x:c r="Y50" s="21" t="str"/>
      <x:c r="Z50" s="31" t="n">
        <x:f>IF(AND(ISNUMBER(H50),ISNUMBER(J50)),LOG10(LOG10(H50+0.7))+((LOG10(LOG10(H50+0.7))-LOG10(LOG10(J50+0.7)))/(LOG10(373.15)-LOG10(313.15)))*LOG10(313.15),"")</x:f>
        <x:v>7.207468299880849</x:v>
      </x:c>
      <x:c r="AA50" s="31" t="n">
        <x:f>IF(AND(ISNUMBER(H50),ISNUMBER(J50)),(LOG10(LOG10(H50+0.7))-LOG10(LOG10(J50+0.7)))/(LOG10(373.15)-LOG10(313.15)),"")</x:f>
        <x:v>2.858820550765656</x:v>
      </x:c>
      <x:c r="AB50" s="21" t="str">
        <x:f>IF(AND(ISNUMBER(H50),ISNUMBER(J50)),"Calculated from 40/100 °C","Unavailable")</x:f>
        <x:v>Calculated from 40/100 °C</x:v>
      </x:c>
    </x:row>
    <x:row r="51" ht="19" customHeight="1">
      <x:c r="A51" s="21" t="str">
        <x:v>Motorex — Racing Fork Oil 4W</x:v>
      </x:c>
      <x:c r="B51" s="21" t="str">
        <x:v>Motorex</x:v>
      </x:c>
      <x:c r="C51" s="21" t="str">
        <x:v>Racing Fork Oil 4W</x:v>
      </x:c>
      <x:c r="D51" s="21" t="str">
        <x:v>Fork</x:v>
      </x:c>
      <x:c r="E51" s="21" t="str">
        <x:v>Aftermarket</x:v>
      </x:c>
      <x:c r="F51" s="21" t="str">
        <x:v>4W</x:v>
      </x:c>
      <x:c r="G51" s="23" t="n">
        <x:v>4</x:v>
      </x:c>
      <x:c r="H51" s="23" t="n">
        <x:v>16</x:v>
      </x:c>
      <x:c r="I51" s="21" t="str">
        <x:v>Published measured</x:v>
      </x:c>
      <x:c r="J51" s="23" t="n">
        <x:v>5</x:v>
      </x:c>
      <x:c r="K51" s="21" t="str">
        <x:v>Published measured</x:v>
      </x:c>
      <x:c r="L51" s="25"/>
      <x:c r="M51" s="21" t="str">
        <x:v>Published as &gt;250</x:v>
      </x:c>
      <x:c r="N51" s="27" t="n">
        <x:v>0.881</x:v>
      </x:c>
      <x:c r="O51" s="29" t="n">
        <x:v>15</x:v>
      </x:c>
      <x:c r="P51" s="29" t="n">
        <x:v>-40</x:v>
      </x:c>
      <x:c r="Q51" s="29" t="n">
        <x:v>130</x:v>
      </x:c>
      <x:c r="R51" s="21" t="str">
        <x:v>Not stated</x:v>
      </x:c>
      <x:c r="S51" s="21" t="str">
        <x:v>Red</x:v>
      </x:c>
      <x:c r="T51" s="21" t="str"/>
      <x:c r="U51" s="21" t="str">
        <x:v>Manufacturer-published cSt; VI reported as &gt;250</x:v>
      </x:c>
      <x:c r="V51" s="21" t="str">
        <x:v>https://motorex.com/Pdf/TI/Motorex/Gabel-Daempferoel/RACING-FORK-OIL-4W/RACING-FORK-OIL-4W_1016808_EN_20260116-110145.pdf</x:v>
      </x:c>
      <x:c r="W51" s="21" t="str">
        <x:v>2026-01-16</x:v>
      </x:c>
      <x:c r="X51" s="21" t="str">
        <x:v>2026-09-22</x:v>
      </x:c>
      <x:c r="Y51" s="21" t="str"/>
      <x:c r="Z51" s="31" t="n">
        <x:f>IF(AND(ISNUMBER(H51),ISNUMBER(J51)),LOG10(LOG10(H51+0.7))+((LOG10(LOG10(H51+0.7))-LOG10(LOG10(J51+0.7)))/(LOG10(373.15)-LOG10(313.15)))*LOG10(313.15),"")</x:f>
        <x:v>6.934762905765802</x:v>
      </x:c>
      <x:c r="AA51" s="31" t="n">
        <x:f>IF(AND(ISNUMBER(H51),ISNUMBER(J51)),(LOG10(LOG10(H51+0.7))-LOG10(LOG10(J51+0.7)))/(LOG10(373.15)-LOG10(313.15)),"")</x:f>
        <x:v>2.743636387632792</x:v>
      </x:c>
      <x:c r="AB51" s="21" t="str">
        <x:f>IF(AND(ISNUMBER(H51),ISNUMBER(J51)),"Calculated from 40/100 °C","Unavailable")</x:f>
        <x:v>Calculated from 40/100 °C</x:v>
      </x:c>
    </x:row>
    <x:row r="52" ht="19" customHeight="1">
      <x:c r="A52" s="21" t="str">
        <x:v>Motorex — Racing Fork Oil 5W</x:v>
      </x:c>
      <x:c r="B52" s="21" t="str">
        <x:v>Motorex</x:v>
      </x:c>
      <x:c r="C52" s="21" t="str">
        <x:v>Racing Fork Oil 5W</x:v>
      </x:c>
      <x:c r="D52" s="21" t="str">
        <x:v>Fork</x:v>
      </x:c>
      <x:c r="E52" s="21" t="str">
        <x:v>Aftermarket</x:v>
      </x:c>
      <x:c r="F52" s="21" t="str">
        <x:v>5W</x:v>
      </x:c>
      <x:c r="G52" s="23" t="n">
        <x:v>5</x:v>
      </x:c>
      <x:c r="H52" s="23" t="n">
        <x:v>22.9</x:v>
      </x:c>
      <x:c r="I52" s="21" t="str">
        <x:v>Published measured</x:v>
      </x:c>
      <x:c r="J52" s="23" t="n">
        <x:v>6.8</x:v>
      </x:c>
      <x:c r="K52" s="21" t="str">
        <x:v>Published measured</x:v>
      </x:c>
      <x:c r="L52" s="25"/>
      <x:c r="M52" s="21" t="str">
        <x:v>Published as &gt;250</x:v>
      </x:c>
      <x:c r="N52" s="27" t="n">
        <x:v>0.885</x:v>
      </x:c>
      <x:c r="O52" s="29" t="n">
        <x:v>15</x:v>
      </x:c>
      <x:c r="P52" s="29" t="n">
        <x:v>-40</x:v>
      </x:c>
      <x:c r="Q52" s="29" t="n">
        <x:v>130</x:v>
      </x:c>
      <x:c r="R52" s="21" t="str">
        <x:v>Not stated</x:v>
      </x:c>
      <x:c r="S52" s="21" t="str">
        <x:v>Red</x:v>
      </x:c>
      <x:c r="T52" s="21" t="str"/>
      <x:c r="U52" s="21" t="str">
        <x:v>Manufacturer-published cSt; VI reported as &gt;250</x:v>
      </x:c>
      <x:c r="V52" s="21" t="str">
        <x:v>https://motorex.com/Pdf/TI/Motorex/Gabel-Daempferoel/RACING-FORK-OIL-5W/RACING-FORK-OIL-5W_1016809_EN_20260116-110248.pdf</x:v>
      </x:c>
      <x:c r="W52" s="21" t="str">
        <x:v>2026-01-16</x:v>
      </x:c>
      <x:c r="X52" s="21" t="str">
        <x:v>2026-09-22</x:v>
      </x:c>
      <x:c r="Y52" s="21" t="str"/>
      <x:c r="Z52" s="31" t="n">
        <x:f>IF(AND(ISNUMBER(H52),ISNUMBER(J52)),LOG10(LOG10(H52+0.7))+((LOG10(LOG10(H52+0.7))-LOG10(LOG10(J52+0.7)))/(LOG10(373.15)-LOG10(313.15)))*LOG10(313.15),"")</x:f>
        <x:v>6.550005202529152</x:v>
      </x:c>
      <x:c r="AA52" s="31" t="n">
        <x:f>IF(AND(ISNUMBER(H52),ISNUMBER(J52)),(LOG10(LOG10(H52+0.7))-LOG10(LOG10(J52+0.7)))/(LOG10(373.15)-LOG10(313.15)),"")</x:f>
        <x:v>2.5693103447980854</x:v>
      </x:c>
      <x:c r="AB52" s="21" t="str">
        <x:f>IF(AND(ISNUMBER(H52),ISNUMBER(J52)),"Calculated from 40/100 °C","Unavailable")</x:f>
        <x:v>Calculated from 40/100 °C</x:v>
      </x:c>
    </x:row>
    <x:row r="53" ht="19" customHeight="1">
      <x:c r="A53" s="21" t="str">
        <x:v>Motorex — Racing Fork Oil 7.5W</x:v>
      </x:c>
      <x:c r="B53" s="21" t="str">
        <x:v>Motorex</x:v>
      </x:c>
      <x:c r="C53" s="21" t="str">
        <x:v>Racing Fork Oil 7.5W</x:v>
      </x:c>
      <x:c r="D53" s="21" t="str">
        <x:v>Fork</x:v>
      </x:c>
      <x:c r="E53" s="21" t="str">
        <x:v>Aftermarket</x:v>
      </x:c>
      <x:c r="F53" s="21" t="str">
        <x:v>7.5W</x:v>
      </x:c>
      <x:c r="G53" s="23" t="n">
        <x:v>7.5</x:v>
      </x:c>
      <x:c r="H53" s="23" t="n">
        <x:v>34.7</x:v>
      </x:c>
      <x:c r="I53" s="21" t="str">
        <x:v>Published measured</x:v>
      </x:c>
      <x:c r="J53" s="23" t="n">
        <x:v>9.3</x:v>
      </x:c>
      <x:c r="K53" s="21" t="str">
        <x:v>Published measured</x:v>
      </x:c>
      <x:c r="L53" s="25"/>
      <x:c r="M53" s="21" t="str">
        <x:v>Published as &gt;250</x:v>
      </x:c>
      <x:c r="N53" s="27" t="n">
        <x:v>0.887</x:v>
      </x:c>
      <x:c r="O53" s="29" t="n">
        <x:v>15</x:v>
      </x:c>
      <x:c r="P53" s="29" t="n">
        <x:v>-40</x:v>
      </x:c>
      <x:c r="Q53" s="29" t="n">
        <x:v>100</x:v>
      </x:c>
      <x:c r="R53" s="21" t="str">
        <x:v>Not stated</x:v>
      </x:c>
      <x:c r="S53" s="21" t="str">
        <x:v>Red</x:v>
      </x:c>
      <x:c r="T53" s="21" t="str"/>
      <x:c r="U53" s="21" t="str">
        <x:v>Manufacturer-published cSt; VI reported as &gt;250</x:v>
      </x:c>
      <x:c r="V53" s="21" t="str">
        <x:v>https://motorex.com/Pdf/TI/Motorex/Gabel-Daempferoel/RACING-FORK-OIL-75W/RACING-FORK-OIL-75W_1016810_EN_20260116-110328.pdf</x:v>
      </x:c>
      <x:c r="W53" s="21" t="str">
        <x:v>2026-01-16</x:v>
      </x:c>
      <x:c r="X53" s="21" t="str">
        <x:v>2026-09-22</x:v>
      </x:c>
      <x:c r="Y53" s="21" t="str"/>
      <x:c r="Z53" s="31" t="n">
        <x:f>IF(AND(ISNUMBER(H53),ISNUMBER(J53)),LOG10(LOG10(H53+0.7))+((LOG10(LOG10(H53+0.7))-LOG10(LOG10(J53+0.7)))/(LOG10(373.15)-LOG10(313.15)))*LOG10(313.15),"")</x:f>
        <x:v>6.420410283664911</x:v>
      </x:c>
      <x:c r="AA53" s="31" t="n">
        <x:f>IF(AND(ISNUMBER(H53),ISNUMBER(J53)),(LOG10(LOG10(H53+0.7))-LOG10(LOG10(J53+0.7)))/(LOG10(373.15)-LOG10(313.15)),"")</x:f>
        <x:v>2.496384621845623</x:v>
      </x:c>
      <x:c r="AB53" s="21" t="str">
        <x:f>IF(AND(ISNUMBER(H53),ISNUMBER(J53)),"Calculated from 40/100 °C","Unavailable")</x:f>
        <x:v>Calculated from 40/100 °C</x:v>
      </x:c>
    </x:row>
    <x:row r="54" ht="19" customHeight="1">
      <x:c r="A54" s="21" t="str">
        <x:v>Motorex — Racing Fork Oil 10W</x:v>
      </x:c>
      <x:c r="B54" s="21" t="str">
        <x:v>Motorex</x:v>
      </x:c>
      <x:c r="C54" s="21" t="str">
        <x:v>Racing Fork Oil 10W</x:v>
      </x:c>
      <x:c r="D54" s="21" t="str">
        <x:v>Fork</x:v>
      </x:c>
      <x:c r="E54" s="21" t="str">
        <x:v>Aftermarket</x:v>
      </x:c>
      <x:c r="F54" s="21" t="str">
        <x:v>10W</x:v>
      </x:c>
      <x:c r="G54" s="23" t="n">
        <x:v>10</x:v>
      </x:c>
      <x:c r="H54" s="23" t="n">
        <x:v>49.5</x:v>
      </x:c>
      <x:c r="I54" s="21" t="str">
        <x:v>Published measured</x:v>
      </x:c>
      <x:c r="J54" s="23" t="n">
        <x:v>12.1</x:v>
      </x:c>
      <x:c r="K54" s="21" t="str">
        <x:v>Published measured</x:v>
      </x:c>
      <x:c r="L54" s="25"/>
      <x:c r="M54" s="21" t="str">
        <x:v>Published as &gt;250</x:v>
      </x:c>
      <x:c r="N54" s="27" t="n">
        <x:v>0.89</x:v>
      </x:c>
      <x:c r="O54" s="29" t="n">
        <x:v>15</x:v>
      </x:c>
      <x:c r="P54" s="29" t="n">
        <x:v>-40</x:v>
      </x:c>
      <x:c r="Q54" s="29" t="n">
        <x:v>200</x:v>
      </x:c>
      <x:c r="R54" s="21" t="str">
        <x:v>Not stated</x:v>
      </x:c>
      <x:c r="S54" s="21" t="str">
        <x:v>Red</x:v>
      </x:c>
      <x:c r="T54" s="21" t="str"/>
      <x:c r="U54" s="21" t="str">
        <x:v>Manufacturer-published cSt; VI reported as &gt;250</x:v>
      </x:c>
      <x:c r="V54" s="21" t="str">
        <x:v>https://motorex.com/Pdf/TI/Motorex/Gabel-Daempferoel/RACING-FORK-OIL-10W/RACING-FORK-OIL-10W_1016805_EN_20260116-105639.pdf</x:v>
      </x:c>
      <x:c r="W54" s="21" t="str">
        <x:v>2026-01-16</x:v>
      </x:c>
      <x:c r="X54" s="21" t="str">
        <x:v>2026-09-22</x:v>
      </x:c>
      <x:c r="Y54" s="21" t="str"/>
      <x:c r="Z54" s="31" t="n">
        <x:f>IF(AND(ISNUMBER(H54),ISNUMBER(J54)),LOG10(LOG10(H54+0.7))+((LOG10(LOG10(H54+0.7))-LOG10(LOG10(J54+0.7)))/(LOG10(373.15)-LOG10(313.15)))*LOG10(313.15),"")</x:f>
        <x:v>6.341211161670372</x:v>
      </x:c>
      <x:c r="AA54" s="31" t="n">
        <x:f>IF(AND(ISNUMBER(H54),ISNUMBER(J54)),(LOG10(LOG10(H54+0.7))-LOG10(LOG10(J54+0.7)))/(LOG10(373.15)-LOG10(313.15)),"")</x:f>
        <x:v>2.4483929020670425</x:v>
      </x:c>
      <x:c r="AB54" s="21" t="str">
        <x:f>IF(AND(ISNUMBER(H54),ISNUMBER(J54)),"Calculated from 40/100 °C","Unavailable")</x:f>
        <x:v>Calculated from 40/100 °C</x:v>
      </x:c>
    </x:row>
    <x:row r="55" ht="19" customHeight="1">
      <x:c r="A55" s="21" t="str">
        <x:v>Motorex — Racing Fork Oil 15W</x:v>
      </x:c>
      <x:c r="B55" s="21" t="str">
        <x:v>Motorex</x:v>
      </x:c>
      <x:c r="C55" s="21" t="str">
        <x:v>Racing Fork Oil 15W</x:v>
      </x:c>
      <x:c r="D55" s="21" t="str">
        <x:v>Fork</x:v>
      </x:c>
      <x:c r="E55" s="21" t="str">
        <x:v>Aftermarket</x:v>
      </x:c>
      <x:c r="F55" s="21" t="str">
        <x:v>15W</x:v>
      </x:c>
      <x:c r="G55" s="23" t="n">
        <x:v>15</x:v>
      </x:c>
      <x:c r="H55" s="23" t="n">
        <x:v>71.9</x:v>
      </x:c>
      <x:c r="I55" s="21" t="str">
        <x:v>Published measured</x:v>
      </x:c>
      <x:c r="J55" s="23" t="n">
        <x:v>16.9</x:v>
      </x:c>
      <x:c r="K55" s="21" t="str">
        <x:v>Published measured</x:v>
      </x:c>
      <x:c r="L55" s="25"/>
      <x:c r="M55" s="21" t="str">
        <x:v>Published as &gt;250</x:v>
      </x:c>
      <x:c r="N55" s="27" t="n">
        <x:v>0.892</x:v>
      </x:c>
      <x:c r="O55" s="29" t="n">
        <x:v>15</x:v>
      </x:c>
      <x:c r="P55" s="29" t="n">
        <x:v>-45</x:v>
      </x:c>
      <x:c r="Q55" s="29" t="n">
        <x:v>200</x:v>
      </x:c>
      <x:c r="R55" s="21" t="str">
        <x:v>Not stated</x:v>
      </x:c>
      <x:c r="S55" s="21" t="str">
        <x:v>Red</x:v>
      </x:c>
      <x:c r="T55" s="21" t="str"/>
      <x:c r="U55" s="21" t="str">
        <x:v>Manufacturer-published cSt; VI reported as &gt;250</x:v>
      </x:c>
      <x:c r="V55" s="21" t="str">
        <x:v>https://motorex.com/Pdf/TI/Motorex/Gabel-Daempferoel/RACING-FORK-OIL-15W/RACING-FORK-OIL-15W_1016806_EN_20260116-105849.pdf</x:v>
      </x:c>
      <x:c r="W55" s="21" t="str">
        <x:v>2026-01-16</x:v>
      </x:c>
      <x:c r="X55" s="21" t="str">
        <x:v>2026-09-22</x:v>
      </x:c>
      <x:c r="Y55" s="21" t="str"/>
      <x:c r="Z55" s="31" t="n">
        <x:f>IF(AND(ISNUMBER(H55),ISNUMBER(J55)),LOG10(LOG10(H55+0.7))+((LOG10(LOG10(H55+0.7))-LOG10(LOG10(J55+0.7)))/(LOG10(373.15)-LOG10(313.15)))*LOG10(313.15),"")</x:f>
        <x:v>5.98642654120277</x:v>
      </x:c>
      <x:c r="AA55" s="31" t="n">
        <x:f>IF(AND(ISNUMBER(H55),ISNUMBER(J55)),(LOG10(LOG10(H55+0.7))-LOG10(LOG10(J55+0.7)))/(LOG10(373.15)-LOG10(313.15)),"")</x:f>
        <x:v>2.290569738478492</x:v>
      </x:c>
      <x:c r="AB55" s="21" t="str">
        <x:f>IF(AND(ISNUMBER(H55),ISNUMBER(J55)),"Calculated from 40/100 °C","Unavailable")</x:f>
        <x:v>Calculated from 40/100 °C</x:v>
      </x:c>
    </x:row>
    <x:row r="56" ht="19" customHeight="1">
      <x:c r="A56" s="21" t="str">
        <x:v>Motorex — Racing Shock Oil</x:v>
      </x:c>
      <x:c r="B56" s="21" t="str">
        <x:v>Motorex</x:v>
      </x:c>
      <x:c r="C56" s="21" t="str">
        <x:v>Racing Shock Oil</x:v>
      </x:c>
      <x:c r="D56" s="21" t="str">
        <x:v>Shock</x:v>
      </x:c>
      <x:c r="E56" s="21" t="str">
        <x:v>Aftermarket</x:v>
      </x:c>
      <x:c r="F56" s="21" t="str">
        <x:v>Unspecified</x:v>
      </x:c>
      <x:c r="G56" s="23"/>
      <x:c r="H56" s="23" t="n">
        <x:v>14.8</x:v>
      </x:c>
      <x:c r="I56" s="21" t="str">
        <x:v>Published measured</x:v>
      </x:c>
      <x:c r="J56" s="23" t="n">
        <x:v>4.7</x:v>
      </x:c>
      <x:c r="K56" s="21" t="str">
        <x:v>Published measured</x:v>
      </x:c>
      <x:c r="L56" s="25" t="n">
        <x:v>272</x:v>
      </x:c>
      <x:c r="M56" s="21" t="str">
        <x:v>Published</x:v>
      </x:c>
      <x:c r="N56" s="27" t="n">
        <x:v>0.868</x:v>
      </x:c>
      <x:c r="O56" s="29" t="n">
        <x:v>15</x:v>
      </x:c>
      <x:c r="P56" s="29" t="n">
        <x:v>-60</x:v>
      </x:c>
      <x:c r="Q56" s="29" t="n">
        <x:v>120</x:v>
      </x:c>
      <x:c r="R56" s="21" t="str">
        <x:v>Not stated</x:v>
      </x:c>
      <x:c r="S56" s="21" t="str">
        <x:v>Light red</x:v>
      </x:c>
      <x:c r="T56" s="21" t="str"/>
      <x:c r="U56" s="21" t="str">
        <x:v>Manufacturer-published viscometrics</x:v>
      </x:c>
      <x:c r="V56" s="21" t="str">
        <x:v>https://motorex.com/Pdf/TI/Motorex/Gabel-Daempferoel/RACING-SHOCK-OIL/RACING-SHOCK-OIL_1016822_EN_20260116-111219.pdf</x:v>
      </x:c>
      <x:c r="W56" s="21" t="str">
        <x:v>2026-01-16</x:v>
      </x:c>
      <x:c r="X56" s="21" t="str">
        <x:v>2026-09-22</x:v>
      </x:c>
      <x:c r="Y56" s="21" t="str"/>
      <x:c r="Z56" s="31" t="n">
        <x:f>IF(AND(ISNUMBER(H56),ISNUMBER(J56)),LOG10(LOG10(H56+0.7))+((LOG10(LOG10(H56+0.7))-LOG10(LOG10(J56+0.7)))/(LOG10(373.15)-LOG10(313.15)))*LOG10(313.15),"")</x:f>
        <x:v>6.990226946740712</x:v>
      </x:c>
      <x:c r="AA56" s="31" t="n">
        <x:f>IF(AND(ISNUMBER(H56),ISNUMBER(J56)),(LOG10(LOG10(H56+0.7))-LOG10(LOG10(J56+0.7)))/(LOG10(373.15)-LOG10(313.15)),"")</x:f>
        <x:v>2.770530804028155</x:v>
      </x:c>
      <x:c r="AB56" s="21" t="str">
        <x:f>IF(AND(ISNUMBER(H56),ISNUMBER(J56)),"Calculated from 40/100 °C","Unavailable")</x:f>
        <x:v>Calculated from 40/100 °C</x:v>
      </x:c>
    </x:row>
    <x:row r="57" ht="19" customHeight="1">
      <x:c r="A57" s="21" t="str">
        <x:v>Motul — Fork Oil Factory Line 2.5W</x:v>
      </x:c>
      <x:c r="B57" s="21" t="str">
        <x:v>Motul</x:v>
      </x:c>
      <x:c r="C57" s="21" t="str">
        <x:v>Fork Oil Factory Line 2.5W</x:v>
      </x:c>
      <x:c r="D57" s="21" t="str">
        <x:v>Fork</x:v>
      </x:c>
      <x:c r="E57" s="21" t="str">
        <x:v>Aftermarket</x:v>
      </x:c>
      <x:c r="F57" s="21" t="str">
        <x:v>2.5W</x:v>
      </x:c>
      <x:c r="G57" s="23" t="n">
        <x:v>2.5</x:v>
      </x:c>
      <x:c r="H57" s="23" t="n">
        <x:v>15</x:v>
      </x:c>
      <x:c r="I57" s="21" t="str">
        <x:v>Published measured</x:v>
      </x:c>
      <x:c r="J57" s="23" t="n">
        <x:v>3.5</x:v>
      </x:c>
      <x:c r="K57" s="21" t="str">
        <x:v>Published measured</x:v>
      </x:c>
      <x:c r="L57" s="25" t="n">
        <x:v>112</x:v>
      </x:c>
      <x:c r="M57" s="21" t="str">
        <x:v>Published</x:v>
      </x:c>
      <x:c r="N57" s="27" t="n">
        <x:v>0.834</x:v>
      </x:c>
      <x:c r="O57" s="29" t="n">
        <x:v>15</x:v>
      </x:c>
      <x:c r="P57" s="29" t="n">
        <x:v>-39</x:v>
      </x:c>
      <x:c r="Q57" s="29" t="n">
        <x:v>205</x:v>
      </x:c>
      <x:c r="R57" s="21" t="str">
        <x:v>100% synthetic</x:v>
      </x:c>
      <x:c r="S57" s="21" t="str">
        <x:v>Not stated</x:v>
      </x:c>
      <x:c r="T57" s="21" t="str"/>
      <x:c r="U57" s="21" t="str">
        <x:v>Manufacturer-published viscometrics</x:v>
      </x:c>
      <x:c r="V57" s="21" t="str">
        <x:v>https://azupim01.motul.com/media/motulData/DO/base/Fork%20Oil%20Factory%20Line%20%28GB%29.pdf</x:v>
      </x:c>
      <x:c r="W57" s="21" t="str">
        <x:v>2015-01</x:v>
      </x:c>
      <x:c r="X57" s="21" t="str">
        <x:v>2026-09-22</x:v>
      </x:c>
      <x:c r="Y57" s="21" t="str">
        <x:v>Multi-grade Motul manufacturer sheet retained for a consistent grade set.</x:v>
      </x:c>
      <x:c r="Z57" s="31" t="n">
        <x:f>IF(AND(ISNUMBER(H57),ISNUMBER(J57)),LOG10(LOG10(H57+0.7))+((LOG10(LOG10(H57+0.7))-LOG10(LOG10(J57+0.7)))/(LOG10(373.15)-LOG10(313.15)))*LOG10(313.15),"")</x:f>
        <x:v>9.356173724074365</x:v>
      </x:c>
      <x:c r="AA57" s="31" t="n">
        <x:f>IF(AND(ISNUMBER(H57),ISNUMBER(J57)),(LOG10(LOG10(H57+0.7))-LOG10(LOG10(J57+0.7)))/(LOG10(373.15)-LOG10(313.15)),"")</x:f>
        <x:v>3.717708104695907</x:v>
      </x:c>
      <x:c r="AB57" s="21" t="str">
        <x:f>IF(AND(ISNUMBER(H57),ISNUMBER(J57)),"Calculated from 40/100 °C","Unavailable")</x:f>
        <x:v>Calculated from 40/100 °C</x:v>
      </x:c>
    </x:row>
    <x:row r="58" ht="19" customHeight="1">
      <x:c r="A58" s="21" t="str">
        <x:v>Motul — Fork Oil Expert 5W</x:v>
      </x:c>
      <x:c r="B58" s="21" t="str">
        <x:v>Motul</x:v>
      </x:c>
      <x:c r="C58" s="21" t="str">
        <x:v>Fork Oil Expert 5W</x:v>
      </x:c>
      <x:c r="D58" s="21" t="str">
        <x:v>Fork</x:v>
      </x:c>
      <x:c r="E58" s="21" t="str">
        <x:v>Aftermarket</x:v>
      </x:c>
      <x:c r="F58" s="21" t="str">
        <x:v>5W</x:v>
      </x:c>
      <x:c r="G58" s="23" t="n">
        <x:v>5</x:v>
      </x:c>
      <x:c r="H58" s="23" t="n">
        <x:v>18.9</x:v>
      </x:c>
      <x:c r="I58" s="21" t="str">
        <x:v>Published measured</x:v>
      </x:c>
      <x:c r="J58" s="23" t="n">
        <x:v>4</x:v>
      </x:c>
      <x:c r="K58" s="21" t="str">
        <x:v>Published measured</x:v>
      </x:c>
      <x:c r="L58" s="25" t="n">
        <x:v>108</x:v>
      </x:c>
      <x:c r="M58" s="21" t="str">
        <x:v>Published</x:v>
      </x:c>
      <x:c r="N58" s="27" t="n">
        <x:v>0.844</x:v>
      </x:c>
      <x:c r="O58" s="29" t="n">
        <x:v>15</x:v>
      </x:c>
      <x:c r="P58" s="29" t="n">
        <x:v>-42</x:v>
      </x:c>
      <x:c r="Q58" s="29" t="n">
        <x:v>198</x:v>
      </x:c>
      <x:c r="R58" s="21" t="str">
        <x:v>Technosynthese semi-synthetic</x:v>
      </x:c>
      <x:c r="S58" s="21" t="str">
        <x:v>Not stated</x:v>
      </x:c>
      <x:c r="T58" s="21" t="str"/>
      <x:c r="U58" s="21" t="str">
        <x:v>Manufacturer-published viscometrics</x:v>
      </x:c>
      <x:c r="V58" s="21" t="str">
        <x:v>https://azupim01.motul.com/media/motulData/DO/base/Fork%20Oil%20Expert%20%28GB%29%202.pdf</x:v>
      </x:c>
      <x:c r="W58" s="21" t="str">
        <x:v>2018-11</x:v>
      </x:c>
      <x:c r="X58" s="21" t="str">
        <x:v>2026-09-22</x:v>
      </x:c>
      <x:c r="Y58" s="21" t="str"/>
      <x:c r="Z58" s="31" t="n">
        <x:f>IF(AND(ISNUMBER(H58),ISNUMBER(J58)),LOG10(LOG10(H58+0.7))+((LOG10(LOG10(H58+0.7))-LOG10(LOG10(J58+0.7)))/(LOG10(373.15)-LOG10(313.15)))*LOG10(313.15),"")</x:f>
        <x:v>9.418778396258686</x:v>
      </x:c>
      <x:c r="AA58" s="31" t="n">
        <x:f>IF(AND(ISNUMBER(H58),ISNUMBER(J58)),(LOG10(LOG10(H58+0.7))-LOG10(LOG10(J58+0.7)))/(LOG10(373.15)-LOG10(313.15)),"")</x:f>
        <x:v>3.729308145782864</x:v>
      </x:c>
      <x:c r="AB58" s="21" t="str">
        <x:f>IF(AND(ISNUMBER(H58),ISNUMBER(J58)),"Calculated from 40/100 °C","Unavailable")</x:f>
        <x:v>Calculated from 40/100 °C</x:v>
      </x:c>
    </x:row>
    <x:row r="59" ht="19" customHeight="1">
      <x:c r="A59" s="21" t="str">
        <x:v>Motul — Fork Oil Factory Line 5W</x:v>
      </x:c>
      <x:c r="B59" s="21" t="str">
        <x:v>Motul</x:v>
      </x:c>
      <x:c r="C59" s="21" t="str">
        <x:v>Fork Oil Factory Line 5W</x:v>
      </x:c>
      <x:c r="D59" s="21" t="str">
        <x:v>Fork</x:v>
      </x:c>
      <x:c r="E59" s="21" t="str">
        <x:v>Aftermarket</x:v>
      </x:c>
      <x:c r="F59" s="21" t="str">
        <x:v>5W</x:v>
      </x:c>
      <x:c r="G59" s="23" t="n">
        <x:v>5</x:v>
      </x:c>
      <x:c r="H59" s="23" t="n">
        <x:v>18</x:v>
      </x:c>
      <x:c r="I59" s="21" t="str">
        <x:v>Published measured</x:v>
      </x:c>
      <x:c r="J59" s="23" t="n">
        <x:v>4</x:v>
      </x:c>
      <x:c r="K59" s="21" t="str">
        <x:v>Published measured</x:v>
      </x:c>
      <x:c r="L59" s="25" t="n">
        <x:v>121</x:v>
      </x:c>
      <x:c r="M59" s="21" t="str">
        <x:v>Published</x:v>
      </x:c>
      <x:c r="N59" s="27" t="n">
        <x:v>0.834</x:v>
      </x:c>
      <x:c r="O59" s="29" t="n">
        <x:v>15</x:v>
      </x:c>
      <x:c r="P59" s="29" t="n">
        <x:v>-39</x:v>
      </x:c>
      <x:c r="Q59" s="29" t="n">
        <x:v>208</x:v>
      </x:c>
      <x:c r="R59" s="21" t="str">
        <x:v>100% synthetic</x:v>
      </x:c>
      <x:c r="S59" s="21" t="str">
        <x:v>Not stated</x:v>
      </x:c>
      <x:c r="T59" s="21" t="str"/>
      <x:c r="U59" s="21" t="str">
        <x:v>Manufacturer-published viscometrics</x:v>
      </x:c>
      <x:c r="V59" s="21" t="str">
        <x:v>https://azupim01.motul.com/media/motulData/DO/base/Fork%20Oil%20Factory%20Line%20%28GB%29.pdf</x:v>
      </x:c>
      <x:c r="W59" s="21" t="str">
        <x:v>2015-01</x:v>
      </x:c>
      <x:c r="X59" s="21" t="str">
        <x:v>2026-09-22</x:v>
      </x:c>
      <x:c r="Y59" s="21" t="str">
        <x:v>Multi-grade Motul manufacturer sheet retained for a consistent grade set.</x:v>
      </x:c>
      <x:c r="Z59" s="31" t="n">
        <x:f>IF(AND(ISNUMBER(H59),ISNUMBER(J59)),LOG10(LOG10(H59+0.7))+((LOG10(LOG10(H59+0.7))-LOG10(LOG10(J59+0.7)))/(LOG10(373.15)-LOG10(313.15)))*LOG10(313.15),"")</x:f>
        <x:v>9.185154912767134</x:v>
      </x:c>
      <x:c r="AA59" s="31" t="n">
        <x:f>IF(AND(ISNUMBER(H59),ISNUMBER(J59)),(LOG10(LOG10(H59+0.7))-LOG10(LOG10(J59+0.7)))/(LOG10(373.15)-LOG10(313.15)),"")</x:f>
        <x:v>3.638470637629506</x:v>
      </x:c>
      <x:c r="AB59" s="21" t="str">
        <x:f>IF(AND(ISNUMBER(H59),ISNUMBER(J59)),"Calculated from 40/100 °C","Unavailable")</x:f>
        <x:v>Calculated from 40/100 °C</x:v>
      </x:c>
    </x:row>
    <x:row r="60" ht="19" customHeight="1">
      <x:c r="A60" s="21" t="str">
        <x:v>Motul — Fork Oil Factory Line 7.5W</x:v>
      </x:c>
      <x:c r="B60" s="21" t="str">
        <x:v>Motul</x:v>
      </x:c>
      <x:c r="C60" s="21" t="str">
        <x:v>Fork Oil Factory Line 7.5W</x:v>
      </x:c>
      <x:c r="D60" s="21" t="str">
        <x:v>Fork</x:v>
      </x:c>
      <x:c r="E60" s="21" t="str">
        <x:v>Aftermarket</x:v>
      </x:c>
      <x:c r="F60" s="21" t="str">
        <x:v>7.5W</x:v>
      </x:c>
      <x:c r="G60" s="23" t="n">
        <x:v>7.5</x:v>
      </x:c>
      <x:c r="H60" s="23" t="n">
        <x:v>24.6</x:v>
      </x:c>
      <x:c r="I60" s="21" t="str">
        <x:v>Published measured</x:v>
      </x:c>
      <x:c r="J60" s="23" t="n">
        <x:v>4.9</x:v>
      </x:c>
      <x:c r="K60" s="21" t="str">
        <x:v>Published measured</x:v>
      </x:c>
      <x:c r="L60" s="25" t="n">
        <x:v>131</x:v>
      </x:c>
      <x:c r="M60" s="21" t="str">
        <x:v>Published</x:v>
      </x:c>
      <x:c r="N60" s="27" t="n">
        <x:v>0.838</x:v>
      </x:c>
      <x:c r="O60" s="29" t="n">
        <x:v>15</x:v>
      </x:c>
      <x:c r="P60" s="29" t="n">
        <x:v>-45</x:v>
      </x:c>
      <x:c r="Q60" s="29" t="n">
        <x:v>208</x:v>
      </x:c>
      <x:c r="R60" s="21" t="str">
        <x:v>100% synthetic</x:v>
      </x:c>
      <x:c r="S60" s="21" t="str">
        <x:v>Not stated</x:v>
      </x:c>
      <x:c r="T60" s="21" t="str"/>
      <x:c r="U60" s="21" t="str">
        <x:v>Manufacturer-published viscometrics</x:v>
      </x:c>
      <x:c r="V60" s="21" t="str">
        <x:v>https://azupim01.motul.com/media/motulData/DO/base/Fork%20Oil%20Factory%20Line%20%28GB%29.pdf</x:v>
      </x:c>
      <x:c r="W60" s="21" t="str">
        <x:v>2015-01</x:v>
      </x:c>
      <x:c r="X60" s="21" t="str">
        <x:v>2026-09-22</x:v>
      </x:c>
      <x:c r="Y60" s="21" t="str">
        <x:v>Multi-grade Motul manufacturer sheet retained for a consistent grade set.</x:v>
      </x:c>
      <x:c r="Z60" s="31" t="n">
        <x:f>IF(AND(ISNUMBER(H60),ISNUMBER(J60)),LOG10(LOG10(H60+0.7))+((LOG10(LOG10(H60+0.7))-LOG10(LOG10(J60+0.7)))/(LOG10(373.15)-LOG10(313.15)))*LOG10(313.15),"")</x:f>
        <x:v>9.099431604734566</x:v>
      </x:c>
      <x:c r="AA60" s="31" t="n">
        <x:f>IF(AND(ISNUMBER(H60),ISNUMBER(J60)),(LOG10(LOG10(H60+0.7))-LOG10(LOG10(J60+0.7)))/(LOG10(373.15)-LOG10(313.15)),"")</x:f>
        <x:v>3.5870291343044283</x:v>
      </x:c>
      <x:c r="AB60" s="21" t="str">
        <x:f>IF(AND(ISNUMBER(H60),ISNUMBER(J60)),"Calculated from 40/100 °C","Unavailable")</x:f>
        <x:v>Calculated from 40/100 °C</x:v>
      </x:c>
    </x:row>
    <x:row r="61" ht="19" customHeight="1">
      <x:c r="A61" s="21" t="str">
        <x:v>Motul — Fork Oil Expert 10W</x:v>
      </x:c>
      <x:c r="B61" s="21" t="str">
        <x:v>Motul</x:v>
      </x:c>
      <x:c r="C61" s="21" t="str">
        <x:v>Fork Oil Expert 10W</x:v>
      </x:c>
      <x:c r="D61" s="21" t="str">
        <x:v>Fork</x:v>
      </x:c>
      <x:c r="E61" s="21" t="str">
        <x:v>Aftermarket</x:v>
      </x:c>
      <x:c r="F61" s="21" t="str">
        <x:v>10W</x:v>
      </x:c>
      <x:c r="G61" s="23" t="n">
        <x:v>10</x:v>
      </x:c>
      <x:c r="H61" s="23" t="n">
        <x:v>35.9</x:v>
      </x:c>
      <x:c r="I61" s="21" t="str">
        <x:v>Published measured</x:v>
      </x:c>
      <x:c r="J61" s="23" t="n">
        <x:v>6.1</x:v>
      </x:c>
      <x:c r="K61" s="21" t="str">
        <x:v>Published measured</x:v>
      </x:c>
      <x:c r="L61" s="25" t="n">
        <x:v>116</x:v>
      </x:c>
      <x:c r="M61" s="21" t="str">
        <x:v>Published</x:v>
      </x:c>
      <x:c r="N61" s="27" t="n">
        <x:v>0.859</x:v>
      </x:c>
      <x:c r="O61" s="29" t="n">
        <x:v>15</x:v>
      </x:c>
      <x:c r="P61" s="29" t="n">
        <x:v>-33</x:v>
      </x:c>
      <x:c r="Q61" s="29" t="n">
        <x:v>232</x:v>
      </x:c>
      <x:c r="R61" s="21" t="str">
        <x:v>Technosynthese semi-synthetic</x:v>
      </x:c>
      <x:c r="S61" s="21" t="str">
        <x:v>Not stated</x:v>
      </x:c>
      <x:c r="T61" s="21" t="str"/>
      <x:c r="U61" s="21" t="str">
        <x:v>Manufacturer-published viscometrics</x:v>
      </x:c>
      <x:c r="V61" s="21" t="str">
        <x:v>https://azupim01.motul.com/media/motulData/DO/base/Fork%20Oil%20Expert%20%28GB%29%202.pdf</x:v>
      </x:c>
      <x:c r="W61" s="21" t="str">
        <x:v>2018-11</x:v>
      </x:c>
      <x:c r="X61" s="21" t="str">
        <x:v>2026-09-22</x:v>
      </x:c>
      <x:c r="Y61" s="21" t="str"/>
      <x:c r="Z61" s="31" t="n">
        <x:f>IF(AND(ISNUMBER(H61),ISNUMBER(J61)),LOG10(LOG10(H61+0.7))+((LOG10(LOG10(H61+0.7))-LOG10(LOG10(J61+0.7)))/(LOG10(373.15)-LOG10(313.15)))*LOG10(313.15),"")</x:f>
        <x:v>9.166738488969486</x:v>
      </x:c>
      <x:c r="AA61" s="31" t="n">
        <x:f>IF(AND(ISNUMBER(H61),ISNUMBER(J61)),(LOG10(LOG10(H61+0.7))-LOG10(LOG10(J61+0.7)))/(LOG10(373.15)-LOG10(313.15)),"")</x:f>
        <x:v>3.5951666518235483</x:v>
      </x:c>
      <x:c r="AB61" s="21" t="str">
        <x:f>IF(AND(ISNUMBER(H61),ISNUMBER(J61)),"Calculated from 40/100 °C","Unavailable")</x:f>
        <x:v>Calculated from 40/100 °C</x:v>
      </x:c>
    </x:row>
    <x:row r="62" ht="19" customHeight="1">
      <x:c r="A62" s="21" t="str">
        <x:v>Motul — Fork Oil Factory Line 10W</x:v>
      </x:c>
      <x:c r="B62" s="21" t="str">
        <x:v>Motul</x:v>
      </x:c>
      <x:c r="C62" s="21" t="str">
        <x:v>Fork Oil Factory Line 10W</x:v>
      </x:c>
      <x:c r="D62" s="21" t="str">
        <x:v>Fork</x:v>
      </x:c>
      <x:c r="E62" s="21" t="str">
        <x:v>Aftermarket</x:v>
      </x:c>
      <x:c r="F62" s="21" t="str">
        <x:v>10W</x:v>
      </x:c>
      <x:c r="G62" s="23" t="n">
        <x:v>10</x:v>
      </x:c>
      <x:c r="H62" s="23" t="n">
        <x:v>36.3</x:v>
      </x:c>
      <x:c r="I62" s="21" t="str">
        <x:v>Published measured</x:v>
      </x:c>
      <x:c r="J62" s="23" t="n">
        <x:v>6.5</x:v>
      </x:c>
      <x:c r="K62" s="21" t="str">
        <x:v>Published measured</x:v>
      </x:c>
      <x:c r="L62" s="25" t="n">
        <x:v>134</x:v>
      </x:c>
      <x:c r="M62" s="21" t="str">
        <x:v>Published</x:v>
      </x:c>
      <x:c r="N62" s="27" t="n">
        <x:v>0.842</x:v>
      </x:c>
      <x:c r="O62" s="29" t="n">
        <x:v>15</x:v>
      </x:c>
      <x:c r="P62" s="29" t="n">
        <x:v>-33</x:v>
      </x:c>
      <x:c r="Q62" s="29" t="n">
        <x:v>240</x:v>
      </x:c>
      <x:c r="R62" s="21" t="str">
        <x:v>100% synthetic</x:v>
      </x:c>
      <x:c r="S62" s="21" t="str">
        <x:v>Not stated</x:v>
      </x:c>
      <x:c r="T62" s="21" t="str"/>
      <x:c r="U62" s="21" t="str">
        <x:v>Manufacturer-published viscometrics</x:v>
      </x:c>
      <x:c r="V62" s="21" t="str">
        <x:v>https://azupim01.motul.com/media/motulData/DO/base/Fork%20Oil%20Factory%20Line%20%28GB%29.pdf</x:v>
      </x:c>
      <x:c r="W62" s="21" t="str">
        <x:v>2015-01</x:v>
      </x:c>
      <x:c r="X62" s="21" t="str">
        <x:v>2026-09-22</x:v>
      </x:c>
      <x:c r="Y62" s="21" t="str">
        <x:v>Multi-grade Motul manufacturer sheet retained for a consistent grade set.</x:v>
      </x:c>
      <x:c r="Z62" s="31" t="n">
        <x:f>IF(AND(ISNUMBER(H62),ISNUMBER(J62)),LOG10(LOG10(H62+0.7))+((LOG10(LOG10(H62+0.7))-LOG10(LOG10(J62+0.7)))/(LOG10(373.15)-LOG10(313.15)))*LOG10(313.15),"")</x:f>
        <x:v>8.79265411262469</x:v>
      </x:c>
      <x:c r="AA62" s="31" t="n">
        <x:f>IF(AND(ISNUMBER(H62),ISNUMBER(J62)),(LOG10(LOG10(H62+0.7))-LOG10(LOG10(J62+0.7)))/(LOG10(373.15)-LOG10(313.15)),"")</x:f>
        <x:v>3.4447536263613645</x:v>
      </x:c>
      <x:c r="AB62" s="21" t="str">
        <x:f>IF(AND(ISNUMBER(H62),ISNUMBER(J62)),"Calculated from 40/100 °C","Unavailable")</x:f>
        <x:v>Calculated from 40/100 °C</x:v>
      </x:c>
    </x:row>
    <x:row r="63" ht="19" customHeight="1">
      <x:c r="A63" s="21" t="str">
        <x:v>Motul — Fork Oil Expert 15W</x:v>
      </x:c>
      <x:c r="B63" s="21" t="str">
        <x:v>Motul</x:v>
      </x:c>
      <x:c r="C63" s="21" t="str">
        <x:v>Fork Oil Expert 15W</x:v>
      </x:c>
      <x:c r="D63" s="21" t="str">
        <x:v>Fork</x:v>
      </x:c>
      <x:c r="E63" s="21" t="str">
        <x:v>Aftermarket</x:v>
      </x:c>
      <x:c r="F63" s="21" t="str">
        <x:v>15W</x:v>
      </x:c>
      <x:c r="G63" s="23" t="n">
        <x:v>15</x:v>
      </x:c>
      <x:c r="H63" s="23" t="n">
        <x:v>58.1</x:v>
      </x:c>
      <x:c r="I63" s="21" t="str">
        <x:v>Published measured</x:v>
      </x:c>
      <x:c r="J63" s="23" t="n">
        <x:v>8.4</x:v>
      </x:c>
      <x:c r="K63" s="21" t="str">
        <x:v>Published measured</x:v>
      </x:c>
      <x:c r="L63" s="25" t="n">
        <x:v>116</x:v>
      </x:c>
      <x:c r="M63" s="21" t="str">
        <x:v>Published</x:v>
      </x:c>
      <x:c r="N63" s="27" t="n">
        <x:v>0.865</x:v>
      </x:c>
      <x:c r="O63" s="29" t="n">
        <x:v>15</x:v>
      </x:c>
      <x:c r="P63" s="29" t="n">
        <x:v>-33</x:v>
      </x:c>
      <x:c r="Q63" s="29" t="n">
        <x:v>232</x:v>
      </x:c>
      <x:c r="R63" s="21" t="str">
        <x:v>Technosynthese semi-synthetic</x:v>
      </x:c>
      <x:c r="S63" s="21" t="str">
        <x:v>Not stated</x:v>
      </x:c>
      <x:c r="T63" s="21" t="str"/>
      <x:c r="U63" s="21" t="str">
        <x:v>Manufacturer-published viscometrics</x:v>
      </x:c>
      <x:c r="V63" s="21" t="str">
        <x:v>https://azupim01.motul.com/media/motulData/DO/base/Fork%20Oil%20Expert%20%28GB%29%202.pdf</x:v>
      </x:c>
      <x:c r="W63" s="21" t="str">
        <x:v>2018-11</x:v>
      </x:c>
      <x:c r="X63" s="21" t="str">
        <x:v>2026-09-22</x:v>
      </x:c>
      <x:c r="Y63" s="21" t="str"/>
      <x:c r="Z63" s="31" t="n">
        <x:f>IF(AND(ISNUMBER(H63),ISNUMBER(J63)),LOG10(LOG10(H63+0.7))+((LOG10(LOG10(H63+0.7))-LOG10(LOG10(J63+0.7)))/(LOG10(373.15)-LOG10(313.15)))*LOG10(313.15),"")</x:f>
        <x:v>8.967365954746453</x:v>
      </x:c>
      <x:c r="AA63" s="31" t="n">
        <x:f>IF(AND(ISNUMBER(H63),ISNUMBER(J63)),(LOG10(LOG10(H63+0.7))-LOG10(LOG10(J63+0.7)))/(LOG10(373.15)-LOG10(313.15)),"")</x:f>
        <x:v>3.4937542045717147</x:v>
      </x:c>
      <x:c r="AB63" s="21" t="str">
        <x:f>IF(AND(ISNUMBER(H63),ISNUMBER(J63)),"Calculated from 40/100 °C","Unavailable")</x:f>
        <x:v>Calculated from 40/100 °C</x:v>
      </x:c>
    </x:row>
    <x:row r="64" ht="19" customHeight="1">
      <x:c r="A64" s="21" t="str">
        <x:v>Motul — Fork Oil Expert 20W</x:v>
      </x:c>
      <x:c r="B64" s="21" t="str">
        <x:v>Motul</x:v>
      </x:c>
      <x:c r="C64" s="21" t="str">
        <x:v>Fork Oil Expert 20W</x:v>
      </x:c>
      <x:c r="D64" s="21" t="str">
        <x:v>Fork</x:v>
      </x:c>
      <x:c r="E64" s="21" t="str">
        <x:v>Aftermarket</x:v>
      </x:c>
      <x:c r="F64" s="21" t="str">
        <x:v>20W</x:v>
      </x:c>
      <x:c r="G64" s="23" t="n">
        <x:v>20</x:v>
      </x:c>
      <x:c r="H64" s="23" t="n">
        <x:v>81.1</x:v>
      </x:c>
      <x:c r="I64" s="21" t="str">
        <x:v>Published measured</x:v>
      </x:c>
      <x:c r="J64" s="23" t="n">
        <x:v>10.1</x:v>
      </x:c>
      <x:c r="K64" s="21" t="str">
        <x:v>Published measured</x:v>
      </x:c>
      <x:c r="L64" s="25" t="n">
        <x:v>103</x:v>
      </x:c>
      <x:c r="M64" s="21" t="str">
        <x:v>Published</x:v>
      </x:c>
      <x:c r="N64" s="27" t="n">
        <x:v>0.874</x:v>
      </x:c>
      <x:c r="O64" s="29" t="n">
        <x:v>15</x:v>
      </x:c>
      <x:c r="P64" s="29" t="n">
        <x:v>-27</x:v>
      </x:c>
      <x:c r="Q64" s="29" t="n">
        <x:v>230</x:v>
      </x:c>
      <x:c r="R64" s="21" t="str">
        <x:v>Technosynthese semi-synthetic</x:v>
      </x:c>
      <x:c r="S64" s="21" t="str">
        <x:v>Not stated</x:v>
      </x:c>
      <x:c r="T64" s="21" t="str"/>
      <x:c r="U64" s="21" t="str">
        <x:v>Manufacturer-published viscometrics</x:v>
      </x:c>
      <x:c r="V64" s="21" t="str">
        <x:v>https://azupim01.motul.com/media/motulData/DO/base/Fork%20Oil%20Expert%20%28GB%29%202.pdf</x:v>
      </x:c>
      <x:c r="W64" s="21" t="str">
        <x:v>2018-11</x:v>
      </x:c>
      <x:c r="X64" s="21" t="str">
        <x:v>2026-09-22</x:v>
      </x:c>
      <x:c r="Y64" s="21" t="str"/>
      <x:c r="Z64" s="31" t="n">
        <x:f>IF(AND(ISNUMBER(H64),ISNUMBER(J64)),LOG10(LOG10(H64+0.7))+((LOG10(LOG10(H64+0.7))-LOG10(LOG10(J64+0.7)))/(LOG10(373.15)-LOG10(313.15)))*LOG10(313.15),"")</x:f>
        <x:v>9.047014953446538</x:v>
      </x:c>
      <x:c r="AA64" s="31" t="n">
        <x:f>IF(AND(ISNUMBER(H64),ISNUMBER(J64)),(LOG10(LOG10(H64+0.7))-LOG10(LOG10(J64+0.7)))/(LOG10(373.15)-LOG10(313.15)),"")</x:f>
        <x:v>3.512109589228411</x:v>
      </x:c>
      <x:c r="AB64" s="21" t="str">
        <x:f>IF(AND(ISNUMBER(H64),ISNUMBER(J64)),"Calculated from 40/100 °C","Unavailable")</x:f>
        <x:v>Calculated from 40/100 °C</x:v>
      </x:c>
    </x:row>
    <x:row r="65" ht="19" customHeight="1">
      <x:c r="A65" s="21" t="str">
        <x:v>Motul — Shock Oil Factory Line</x:v>
      </x:c>
      <x:c r="B65" s="21" t="str">
        <x:v>Motul</x:v>
      </x:c>
      <x:c r="C65" s="21" t="str">
        <x:v>Shock Oil Factory Line</x:v>
      </x:c>
      <x:c r="D65" s="21" t="str">
        <x:v>Shock</x:v>
      </x:c>
      <x:c r="E65" s="21" t="str">
        <x:v>Aftermarket</x:v>
      </x:c>
      <x:c r="F65" s="21" t="str">
        <x:v>Unspecified</x:v>
      </x:c>
      <x:c r="G65" s="23"/>
      <x:c r="H65" s="23" t="n">
        <x:v>16.9</x:v>
      </x:c>
      <x:c r="I65" s="21" t="str">
        <x:v>Published measured</x:v>
      </x:c>
      <x:c r="J65" s="23" t="n">
        <x:v>6.4</x:v>
      </x:c>
      <x:c r="K65" s="21" t="str">
        <x:v>Published measured</x:v>
      </x:c>
      <x:c r="L65" s="25" t="n">
        <x:v>400</x:v>
      </x:c>
      <x:c r="M65" s="21" t="str">
        <x:v>Published</x:v>
      </x:c>
      <x:c r="N65" s="27" t="n">
        <x:v>0.836</x:v>
      </x:c>
      <x:c r="O65" s="29" t="n">
        <x:v>15</x:v>
      </x:c>
      <x:c r="P65" s="29" t="n">
        <x:v>-51</x:v>
      </x:c>
      <x:c r="Q65" s="29" t="n">
        <x:v>128</x:v>
      </x:c>
      <x:c r="R65" s="21" t="str">
        <x:v>Technosynthese ester</x:v>
      </x:c>
      <x:c r="S65" s="21" t="str">
        <x:v>Orange</x:v>
      </x:c>
      <x:c r="T65" s="21" t="str"/>
      <x:c r="U65" s="21" t="str">
        <x:v>Manufacturer-published viscometrics</x:v>
      </x:c>
      <x:c r="V65" s="21" t="str">
        <x:v>https://azupim01.motul.com/media/motulData/DO/base/shock_oil_factory_line_en_fr_motul_58300_20251201.pdf</x:v>
      </x:c>
      <x:c r="W65" s="21" t="str">
        <x:v>2025-12-01</x:v>
      </x:c>
      <x:c r="X65" s="21" t="str">
        <x:v>2026-09-22</x:v>
      </x:c>
      <x:c r="Y65" s="21" t="str"/>
      <x:c r="Z65" s="31" t="n">
        <x:f>IF(AND(ISNUMBER(H65),ISNUMBER(J65)),LOG10(LOG10(H65+0.7))+((LOG10(LOG10(H65+0.7))-LOG10(LOG10(J65+0.7)))/(LOG10(373.15)-LOG10(313.15)))*LOG10(313.15),"")</x:f>
        <x:v>5.513833132256471</x:v>
      </x:c>
      <x:c r="AA65" s="31" t="n">
        <x:f>IF(AND(ISNUMBER(H65),ISNUMBER(J65)),(LOG10(LOG10(H65+0.7))-LOG10(LOG10(J65+0.7)))/(LOG10(373.15)-LOG10(313.15)),"")</x:f>
        <x:v>2.171082735786157</x:v>
      </x:c>
      <x:c r="AB65" s="21" t="str">
        <x:f>IF(AND(ISNUMBER(H65),ISNUMBER(J65)),"Calculated from 40/100 °C","Unavailable")</x:f>
        <x:v>Calculated from 40/100 °C</x:v>
      </x:c>
    </x:row>
    <x:row r="66" ht="19" customHeight="1">
      <x:c r="A66" s="21" t="str">
        <x:v>Öhlins — Fork Fluid 01309-01</x:v>
      </x:c>
      <x:c r="B66" s="21" t="str">
        <x:v>Öhlins</x:v>
      </x:c>
      <x:c r="C66" s="21" t="str">
        <x:v>Fork Fluid 01309-01</x:v>
      </x:c>
      <x:c r="D66" s="21" t="str">
        <x:v>Fork</x:v>
      </x:c>
      <x:c r="E66" s="21" t="str">
        <x:v>OEM</x:v>
      </x:c>
      <x:c r="F66" s="21" t="str">
        <x:v>01309-01</x:v>
      </x:c>
      <x:c r="G66" s="23"/>
      <x:c r="H66" s="23"/>
      <x:c r="I66" s="21" t="str">
        <x:v>Unavailable</x:v>
      </x:c>
      <x:c r="J66" s="23"/>
      <x:c r="K66" s="21" t="str">
        <x:v>Unavailable</x:v>
      </x:c>
      <x:c r="L66" s="25"/>
      <x:c r="M66" s="21" t="str">
        <x:v>Unavailable</x:v>
      </x:c>
      <x:c r="N66" s="27"/>
      <x:c r="O66" s="29"/>
      <x:c r="P66" s="29"/>
      <x:c r="Q66" s="29"/>
      <x:c r="R66" s="21" t="str">
        <x:v>Not stated</x:v>
      </x:c>
      <x:c r="S66" s="21" t="str">
        <x:v>Not stated</x:v>
      </x:c>
      <x:c r="T66" s="21" t="str"/>
      <x:c r="U66" s="21" t="str">
        <x:v>OEM product identity only; numeric data unavailable in reviewed public manufacturer material</x:v>
      </x:c>
      <x:c r="V66" s="21" t="str">
        <x:v>https://www.ohlins.com/</x:v>
      </x:c>
      <x:c r="W66" s="21" t="str"/>
      <x:c r="X66" s="21" t="str">
        <x:v>2026-09-22</x:v>
      </x:c>
      <x:c r="Y66" s="21" t="str">
        <x:v>Use the motorcycle service manual and exact OEM part specification before substitution.</x:v>
      </x:c>
      <x:c r="Z66" s="31" t="str">
        <x:f>IF(AND(ISNUMBER(H66),ISNUMBER(J66)),LOG10(LOG10(H66+0.7))+((LOG10(LOG10(H66+0.7))-LOG10(LOG10(J66+0.7)))/(LOG10(373.15)-LOG10(313.15)))*LOG10(313.15),"")</x:f>
      </x:c>
      <x:c r="AA66" s="31" t="str">
        <x:f>IF(AND(ISNUMBER(H66),ISNUMBER(J66)),(LOG10(LOG10(H66+0.7))-LOG10(LOG10(J66+0.7)))/(LOG10(373.15)-LOG10(313.15)),"")</x:f>
      </x:c>
      <x:c r="AB66" s="21" t="str">
        <x:f>IF(AND(ISNUMBER(H66),ISNUMBER(J66)),"Calculated from 40/100 °C","Unavailable")</x:f>
        <x:v>Unavailable</x:v>
      </x:c>
    </x:row>
    <x:row r="67" ht="19" customHeight="1">
      <x:c r="A67" s="21" t="str">
        <x:v>Öhlins — Shock Absorber Fluid 01314-01</x:v>
      </x:c>
      <x:c r="B67" s="21" t="str">
        <x:v>Öhlins</x:v>
      </x:c>
      <x:c r="C67" s="21" t="str">
        <x:v>Shock Absorber Fluid 01314-01</x:v>
      </x:c>
      <x:c r="D67" s="21" t="str">
        <x:v>Shock</x:v>
      </x:c>
      <x:c r="E67" s="21" t="str">
        <x:v>OEM</x:v>
      </x:c>
      <x:c r="F67" s="21" t="str">
        <x:v>01314-01</x:v>
      </x:c>
      <x:c r="G67" s="23"/>
      <x:c r="H67" s="23"/>
      <x:c r="I67" s="21" t="str">
        <x:v>Unavailable</x:v>
      </x:c>
      <x:c r="J67" s="23"/>
      <x:c r="K67" s="21" t="str">
        <x:v>Unavailable</x:v>
      </x:c>
      <x:c r="L67" s="25"/>
      <x:c r="M67" s="21" t="str">
        <x:v>Unavailable</x:v>
      </x:c>
      <x:c r="N67" s="27"/>
      <x:c r="O67" s="29"/>
      <x:c r="P67" s="29"/>
      <x:c r="Q67" s="29"/>
      <x:c r="R67" s="21" t="str">
        <x:v>Not stated</x:v>
      </x:c>
      <x:c r="S67" s="21" t="str">
        <x:v>Not stated</x:v>
      </x:c>
      <x:c r="T67" s="21" t="str"/>
      <x:c r="U67" s="21" t="str">
        <x:v>OEM product identity only; numeric data unavailable in reviewed public manufacturer material</x:v>
      </x:c>
      <x:c r="V67" s="21" t="str">
        <x:v>https://www.ohlins.com/</x:v>
      </x:c>
      <x:c r="W67" s="21" t="str"/>
      <x:c r="X67" s="21" t="str">
        <x:v>2026-09-22</x:v>
      </x:c>
      <x:c r="Y67" s="21" t="str">
        <x:v>Use the motorcycle service manual and exact OEM part specification before substitution.</x:v>
      </x:c>
      <x:c r="Z67" s="31" t="str">
        <x:f>IF(AND(ISNUMBER(H67),ISNUMBER(J67)),LOG10(LOG10(H67+0.7))+((LOG10(LOG10(H67+0.7))-LOG10(LOG10(J67+0.7)))/(LOG10(373.15)-LOG10(313.15)))*LOG10(313.15),"")</x:f>
      </x:c>
      <x:c r="AA67" s="31" t="str">
        <x:f>IF(AND(ISNUMBER(H67),ISNUMBER(J67)),(LOG10(LOG10(H67+0.7))-LOG10(LOG10(J67+0.7)))/(LOG10(373.15)-LOG10(313.15)),"")</x:f>
      </x:c>
      <x:c r="AB67" s="21" t="str">
        <x:f>IF(AND(ISNUMBER(H67),ISNUMBER(J67)),"Calculated from 40/100 °C","Unavailable")</x:f>
        <x:v>Unavailable</x:v>
      </x:c>
    </x:row>
    <x:row r="68" ht="19" customHeight="1">
      <x:c r="A68" s="21" t="str">
        <x:v>Penrite — MC Fork Oil 5</x:v>
      </x:c>
      <x:c r="B68" s="21" t="str">
        <x:v>Penrite</x:v>
      </x:c>
      <x:c r="C68" s="21" t="str">
        <x:v>MC Fork Oil 5</x:v>
      </x:c>
      <x:c r="D68" s="21" t="str">
        <x:v>Fork</x:v>
      </x:c>
      <x:c r="E68" s="21" t="str">
        <x:v>Aftermarket</x:v>
      </x:c>
      <x:c r="F68" s="21" t="str">
        <x:v>5</x:v>
      </x:c>
      <x:c r="G68" s="23" t="n">
        <x:v>5</x:v>
      </x:c>
      <x:c r="H68" s="23" t="n">
        <x:v>20</x:v>
      </x:c>
      <x:c r="I68" s="21" t="str">
        <x:v>Published measured</x:v>
      </x:c>
      <x:c r="J68" s="23" t="n">
        <x:v>5</x:v>
      </x:c>
      <x:c r="K68" s="21" t="str">
        <x:v>Published measured</x:v>
      </x:c>
      <x:c r="L68" s="25" t="n">
        <x:v>193</x:v>
      </x:c>
      <x:c r="M68" s="21" t="str">
        <x:v>Published</x:v>
      </x:c>
      <x:c r="N68" s="27" t="n">
        <x:v>0.847</x:v>
      </x:c>
      <x:c r="O68" s="29" t="n">
        <x:v>15</x:v>
      </x:c>
      <x:c r="P68" s="29"/>
      <x:c r="Q68" s="29"/>
      <x:c r="R68" s="21" t="str">
        <x:v>Full synthetic</x:v>
      </x:c>
      <x:c r="S68" s="21" t="str">
        <x:v>Not stated</x:v>
      </x:c>
      <x:c r="T68" s="21" t="str"/>
      <x:c r="U68" s="21" t="str">
        <x:v>Manufacturer-published viscometrics</x:v>
      </x:c>
      <x:c r="V68" s="21" t="str">
        <x:v>https://penriteoil.com.au/assets/pis_pdfs/MC%20FORK%20OIL%20JULY%202017.pdf</x:v>
      </x:c>
      <x:c r="W68" s="21" t="str">
        <x:v>2017-07</x:v>
      </x:c>
      <x:c r="X68" s="21" t="str">
        <x:v>2026-09-22</x:v>
      </x:c>
      <x:c r="Y68" s="21" t="str">
        <x:v>Flash and pour points were not listed in the reviewed PDS.</x:v>
      </x:c>
      <x:c r="Z68" s="31" t="n">
        <x:f>IF(AND(ISNUMBER(H68),ISNUMBER(J68)),LOG10(LOG10(H68+0.7))+((LOG10(LOG10(H68+0.7))-LOG10(LOG10(J68+0.7)))/(LOG10(373.15)-LOG10(313.15)))*LOG10(313.15),"")</x:f>
        <x:v>8.01310631891434</x:v>
      </x:c>
      <x:c r="AA68" s="31" t="n">
        <x:f>IF(AND(ISNUMBER(H68),ISNUMBER(J68)),(LOG10(LOG10(H68+0.7))-LOG10(LOG10(J68+0.7)))/(LOG10(373.15)-LOG10(313.15)),"")</x:f>
        <x:v>3.1629179903212585</x:v>
      </x:c>
      <x:c r="AB68" s="21" t="str">
        <x:f>IF(AND(ISNUMBER(H68),ISNUMBER(J68)),"Calculated from 40/100 °C","Unavailable")</x:f>
        <x:v>Calculated from 40/100 °C</x:v>
      </x:c>
    </x:row>
    <x:row r="69" ht="19" customHeight="1">
      <x:c r="A69" s="21" t="str">
        <x:v>Penrite — MC Fork Oil 10</x:v>
      </x:c>
      <x:c r="B69" s="21" t="str">
        <x:v>Penrite</x:v>
      </x:c>
      <x:c r="C69" s="21" t="str">
        <x:v>MC Fork Oil 10</x:v>
      </x:c>
      <x:c r="D69" s="21" t="str">
        <x:v>Fork</x:v>
      </x:c>
      <x:c r="E69" s="21" t="str">
        <x:v>Aftermarket</x:v>
      </x:c>
      <x:c r="F69" s="21" t="str">
        <x:v>10</x:v>
      </x:c>
      <x:c r="G69" s="23" t="n">
        <x:v>10</x:v>
      </x:c>
      <x:c r="H69" s="23" t="n">
        <x:v>37</x:v>
      </x:c>
      <x:c r="I69" s="21" t="str">
        <x:v>Published measured</x:v>
      </x:c>
      <x:c r="J69" s="23" t="n">
        <x:v>7.5</x:v>
      </x:c>
      <x:c r="K69" s="21" t="str">
        <x:v>Published measured</x:v>
      </x:c>
      <x:c r="L69" s="25" t="n">
        <x:v>174</x:v>
      </x:c>
      <x:c r="M69" s="21" t="str">
        <x:v>Published</x:v>
      </x:c>
      <x:c r="N69" s="27" t="n">
        <x:v>0.856</x:v>
      </x:c>
      <x:c r="O69" s="29" t="n">
        <x:v>15</x:v>
      </x:c>
      <x:c r="P69" s="29"/>
      <x:c r="Q69" s="29"/>
      <x:c r="R69" s="21" t="str">
        <x:v>Full synthetic</x:v>
      </x:c>
      <x:c r="S69" s="21" t="str">
        <x:v>Not stated</x:v>
      </x:c>
      <x:c r="T69" s="21" t="str"/>
      <x:c r="U69" s="21" t="str">
        <x:v>Manufacturer-published viscometrics</x:v>
      </x:c>
      <x:c r="V69" s="21" t="str">
        <x:v>https://penriteoil.com.au/assets/pis_pdfs/MC%20FORK%20OIL%20JULY%202017.pdf</x:v>
      </x:c>
      <x:c r="W69" s="21" t="str">
        <x:v>2017-07</x:v>
      </x:c>
      <x:c r="X69" s="21" t="str">
        <x:v>2026-09-22</x:v>
      </x:c>
      <x:c r="Y69" s="21" t="str">
        <x:v>Flash and pour points were not listed in the reviewed PDS.</x:v>
      </x:c>
      <x:c r="Z69" s="31" t="n">
        <x:f>IF(AND(ISNUMBER(H69),ISNUMBER(J69)),LOG10(LOG10(H69+0.7))+((LOG10(LOG10(H69+0.7))-LOG10(LOG10(J69+0.7)))/(LOG10(373.15)-LOG10(313.15)))*LOG10(313.15),"")</x:f>
        <x:v>7.960260750864446</x:v>
      </x:c>
      <x:c r="AA69" s="31" t="n">
        <x:f>IF(AND(ISNUMBER(H69),ISNUMBER(J69)),(LOG10(LOG10(H69+0.7))-LOG10(LOG10(J69+0.7)))/(LOG10(373.15)-LOG10(313.15)),"")</x:f>
        <x:v>3.1103287461408713</x:v>
      </x:c>
      <x:c r="AB69" s="21" t="str">
        <x:f>IF(AND(ISNUMBER(H69),ISNUMBER(J69)),"Calculated from 40/100 °C","Unavailable")</x:f>
        <x:v>Calculated from 40/100 °C</x:v>
      </x:c>
    </x:row>
    <x:row r="70" ht="19" customHeight="1">
      <x:c r="A70" s="21" t="str">
        <x:v>Penrite — MC Fork Oil 15</x:v>
      </x:c>
      <x:c r="B70" s="21" t="str">
        <x:v>Penrite</x:v>
      </x:c>
      <x:c r="C70" s="21" t="str">
        <x:v>MC Fork Oil 15</x:v>
      </x:c>
      <x:c r="D70" s="21" t="str">
        <x:v>Fork</x:v>
      </x:c>
      <x:c r="E70" s="21" t="str">
        <x:v>Aftermarket</x:v>
      </x:c>
      <x:c r="F70" s="21" t="str">
        <x:v>15</x:v>
      </x:c>
      <x:c r="G70" s="23" t="n">
        <x:v>15</x:v>
      </x:c>
      <x:c r="H70" s="23" t="n">
        <x:v>47</x:v>
      </x:c>
      <x:c r="I70" s="21" t="str">
        <x:v>Published measured</x:v>
      </x:c>
      <x:c r="J70" s="23" t="n">
        <x:v>8.9</x:v>
      </x:c>
      <x:c r="K70" s="21" t="str">
        <x:v>Published measured</x:v>
      </x:c>
      <x:c r="L70" s="25" t="n">
        <x:v>173</x:v>
      </x:c>
      <x:c r="M70" s="21" t="str">
        <x:v>Published</x:v>
      </x:c>
      <x:c r="N70" s="27" t="n">
        <x:v>0.871</x:v>
      </x:c>
      <x:c r="O70" s="29" t="n">
        <x:v>15</x:v>
      </x:c>
      <x:c r="P70" s="29"/>
      <x:c r="Q70" s="29"/>
      <x:c r="R70" s="21" t="str">
        <x:v>Full synthetic</x:v>
      </x:c>
      <x:c r="S70" s="21" t="str">
        <x:v>Not stated</x:v>
      </x:c>
      <x:c r="T70" s="21" t="str"/>
      <x:c r="U70" s="21" t="str">
        <x:v>Manufacturer-published viscometrics</x:v>
      </x:c>
      <x:c r="V70" s="21" t="str">
        <x:v>https://penriteoil.com.au/assets/pis_pdfs/MC%20FORK%20OIL%20JULY%202017.pdf</x:v>
      </x:c>
      <x:c r="W70" s="21" t="str">
        <x:v>2017-07</x:v>
      </x:c>
      <x:c r="X70" s="21" t="str">
        <x:v>2026-09-22</x:v>
      </x:c>
      <x:c r="Y70" s="21" t="str">
        <x:v>Flash and pour points were not listed in the reviewed PDS.</x:v>
      </x:c>
      <x:c r="Z70" s="31" t="n">
        <x:f>IF(AND(ISNUMBER(H70),ISNUMBER(J70)),LOG10(LOG10(H70+0.7))+((LOG10(LOG10(H70+0.7))-LOG10(LOG10(J70+0.7)))/(LOG10(373.15)-LOG10(313.15)))*LOG10(313.15),"")</x:f>
        <x:v>7.853199346113532</x:v>
      </x:c>
      <x:c r="AA70" s="31" t="n">
        <x:f>IF(AND(ISNUMBER(H70),ISNUMBER(J70)),(LOG10(LOG10(H70+0.7))-LOG10(LOG10(J70+0.7)))/(LOG10(373.15)-LOG10(313.15)),"")</x:f>
        <x:v>3.056502398295287</x:v>
      </x:c>
      <x:c r="AB70" s="21" t="str">
        <x:f>IF(AND(ISNUMBER(H70),ISNUMBER(J70)),"Calculated from 40/100 °C","Unavailable")</x:f>
        <x:v>Calculated from 40/100 °C</x:v>
      </x:c>
    </x:row>
    <x:row r="71" ht="19" customHeight="1">
      <x:c r="A71" s="21" t="str">
        <x:v>PJ1 — Fork Tuner Oil 2.5WT</x:v>
      </x:c>
      <x:c r="B71" s="21" t="str">
        <x:v>PJ1</x:v>
      </x:c>
      <x:c r="C71" s="21" t="str">
        <x:v>Fork Tuner Oil 2.5WT</x:v>
      </x:c>
      <x:c r="D71" s="21" t="str">
        <x:v>Fork</x:v>
      </x:c>
      <x:c r="E71" s="21" t="str">
        <x:v>Aftermarket</x:v>
      </x:c>
      <x:c r="F71" s="21" t="str">
        <x:v>2.5WT</x:v>
      </x:c>
      <x:c r="G71" s="23" t="n">
        <x:v>2.5</x:v>
      </x:c>
      <x:c r="H71" s="23"/>
      <x:c r="I71" s="21" t="str">
        <x:v>Unavailable</x:v>
      </x:c>
      <x:c r="J71" s="23"/>
      <x:c r="K71" s="21" t="str">
        <x:v>Unavailable</x:v>
      </x:c>
      <x:c r="L71" s="25"/>
      <x:c r="M71" s="21" t="str">
        <x:v>Unavailable</x:v>
      </x:c>
      <x:c r="N71" s="27"/>
      <x:c r="O71" s="29"/>
      <x:c r="P71" s="29"/>
      <x:c r="Q71" s="29"/>
      <x:c r="R71" s="21" t="str">
        <x:v>Not stated</x:v>
      </x:c>
      <x:c r="S71" s="21" t="str">
        <x:v>Not stated</x:v>
      </x:c>
      <x:c r="T71" s="21" t="str"/>
      <x:c r="U71" s="21" t="str">
        <x:v>Manufacturer product range identity; viscometrics not stated</x:v>
      </x:c>
      <x:c r="V71" s="21" t="str">
        <x:v>https://pj1.com/blog/motorcycle-fork-rebuild-and-tune/</x:v>
      </x:c>
      <x:c r="W71" s="21" t="str"/>
      <x:c r="X71" s="21" t="str">
        <x:v>2026-09-22</x:v>
      </x:c>
      <x:c r="Y71" s="21" t="str"/>
      <x:c r="Z71" s="31" t="str">
        <x:f>IF(AND(ISNUMBER(H71),ISNUMBER(J71)),LOG10(LOG10(H71+0.7))+((LOG10(LOG10(H71+0.7))-LOG10(LOG10(J71+0.7)))/(LOG10(373.15)-LOG10(313.15)))*LOG10(313.15),"")</x:f>
      </x:c>
      <x:c r="AA71" s="31" t="str">
        <x:f>IF(AND(ISNUMBER(H71),ISNUMBER(J71)),(LOG10(LOG10(H71+0.7))-LOG10(LOG10(J71+0.7)))/(LOG10(373.15)-LOG10(313.15)),"")</x:f>
      </x:c>
      <x:c r="AB71" s="21" t="str">
        <x:f>IF(AND(ISNUMBER(H71),ISNUMBER(J71)),"Calculated from 40/100 °C","Unavailable")</x:f>
        <x:v>Unavailable</x:v>
      </x:c>
    </x:row>
    <x:row r="72" ht="19" customHeight="1">
      <x:c r="A72" s="21" t="str">
        <x:v>PJ1 — Fork Tuner Oil 5WT</x:v>
      </x:c>
      <x:c r="B72" s="21" t="str">
        <x:v>PJ1</x:v>
      </x:c>
      <x:c r="C72" s="21" t="str">
        <x:v>Fork Tuner Oil 5WT</x:v>
      </x:c>
      <x:c r="D72" s="21" t="str">
        <x:v>Fork</x:v>
      </x:c>
      <x:c r="E72" s="21" t="str">
        <x:v>Aftermarket</x:v>
      </x:c>
      <x:c r="F72" s="21" t="str">
        <x:v>5WT</x:v>
      </x:c>
      <x:c r="G72" s="23" t="n">
        <x:v>5</x:v>
      </x:c>
      <x:c r="H72" s="23"/>
      <x:c r="I72" s="21" t="str">
        <x:v>Unavailable</x:v>
      </x:c>
      <x:c r="J72" s="23"/>
      <x:c r="K72" s="21" t="str">
        <x:v>Unavailable</x:v>
      </x:c>
      <x:c r="L72" s="25"/>
      <x:c r="M72" s="21" t="str">
        <x:v>Unavailable</x:v>
      </x:c>
      <x:c r="N72" s="27"/>
      <x:c r="O72" s="29"/>
      <x:c r="P72" s="29"/>
      <x:c r="Q72" s="29"/>
      <x:c r="R72" s="21" t="str">
        <x:v>Not stated</x:v>
      </x:c>
      <x:c r="S72" s="21" t="str">
        <x:v>Not stated</x:v>
      </x:c>
      <x:c r="T72" s="21" t="str"/>
      <x:c r="U72" s="21" t="str">
        <x:v>Manufacturer product range identity; viscometrics not stated</x:v>
      </x:c>
      <x:c r="V72" s="21" t="str">
        <x:v>https://pj1.com/blog/motorcycle-fork-rebuild-and-tune/</x:v>
      </x:c>
      <x:c r="W72" s="21" t="str"/>
      <x:c r="X72" s="21" t="str">
        <x:v>2026-09-22</x:v>
      </x:c>
      <x:c r="Y72" s="21" t="str"/>
      <x:c r="Z72" s="31" t="str">
        <x:f>IF(AND(ISNUMBER(H72),ISNUMBER(J72)),LOG10(LOG10(H72+0.7))+((LOG10(LOG10(H72+0.7))-LOG10(LOG10(J72+0.7)))/(LOG10(373.15)-LOG10(313.15)))*LOG10(313.15),"")</x:f>
      </x:c>
      <x:c r="AA72" s="31" t="str">
        <x:f>IF(AND(ISNUMBER(H72),ISNUMBER(J72)),(LOG10(LOG10(H72+0.7))-LOG10(LOG10(J72+0.7)))/(LOG10(373.15)-LOG10(313.15)),"")</x:f>
      </x:c>
      <x:c r="AB72" s="21" t="str">
        <x:f>IF(AND(ISNUMBER(H72),ISNUMBER(J72)),"Calculated from 40/100 °C","Unavailable")</x:f>
        <x:v>Unavailable</x:v>
      </x:c>
    </x:row>
    <x:row r="73" ht="19" customHeight="1">
      <x:c r="A73" s="21" t="str">
        <x:v>PJ1 — Fork Tuner Oil 10WT</x:v>
      </x:c>
      <x:c r="B73" s="21" t="str">
        <x:v>PJ1</x:v>
      </x:c>
      <x:c r="C73" s="21" t="str">
        <x:v>Fork Tuner Oil 10WT</x:v>
      </x:c>
      <x:c r="D73" s="21" t="str">
        <x:v>Fork</x:v>
      </x:c>
      <x:c r="E73" s="21" t="str">
        <x:v>Aftermarket</x:v>
      </x:c>
      <x:c r="F73" s="21" t="str">
        <x:v>10WT</x:v>
      </x:c>
      <x:c r="G73" s="23" t="n">
        <x:v>10</x:v>
      </x:c>
      <x:c r="H73" s="23"/>
      <x:c r="I73" s="21" t="str">
        <x:v>Unavailable</x:v>
      </x:c>
      <x:c r="J73" s="23"/>
      <x:c r="K73" s="21" t="str">
        <x:v>Unavailable</x:v>
      </x:c>
      <x:c r="L73" s="25"/>
      <x:c r="M73" s="21" t="str">
        <x:v>Unavailable</x:v>
      </x:c>
      <x:c r="N73" s="27"/>
      <x:c r="O73" s="29"/>
      <x:c r="P73" s="29"/>
      <x:c r="Q73" s="29"/>
      <x:c r="R73" s="21" t="str">
        <x:v>Not stated</x:v>
      </x:c>
      <x:c r="S73" s="21" t="str">
        <x:v>Not stated</x:v>
      </x:c>
      <x:c r="T73" s="21" t="str"/>
      <x:c r="U73" s="21" t="str">
        <x:v>Manufacturer product range identity; viscometrics not stated</x:v>
      </x:c>
      <x:c r="V73" s="21" t="str">
        <x:v>https://pj1.com/blog/motorcycle-fork-rebuild-and-tune/</x:v>
      </x:c>
      <x:c r="W73" s="21" t="str"/>
      <x:c r="X73" s="21" t="str">
        <x:v>2026-09-22</x:v>
      </x:c>
      <x:c r="Y73" s="21" t="str"/>
      <x:c r="Z73" s="31" t="str">
        <x:f>IF(AND(ISNUMBER(H73),ISNUMBER(J73)),LOG10(LOG10(H73+0.7))+((LOG10(LOG10(H73+0.7))-LOG10(LOG10(J73+0.7)))/(LOG10(373.15)-LOG10(313.15)))*LOG10(313.15),"")</x:f>
      </x:c>
      <x:c r="AA73" s="31" t="str">
        <x:f>IF(AND(ISNUMBER(H73),ISNUMBER(J73)),(LOG10(LOG10(H73+0.7))-LOG10(LOG10(J73+0.7)))/(LOG10(373.15)-LOG10(313.15)),"")</x:f>
      </x:c>
      <x:c r="AB73" s="21" t="str">
        <x:f>IF(AND(ISNUMBER(H73),ISNUMBER(J73)),"Calculated from 40/100 °C","Unavailable")</x:f>
        <x:v>Unavailable</x:v>
      </x:c>
    </x:row>
    <x:row r="74" ht="19" customHeight="1">
      <x:c r="A74" s="21" t="str">
        <x:v>PJ1 — Fork Tuner Oil 15WT</x:v>
      </x:c>
      <x:c r="B74" s="21" t="str">
        <x:v>PJ1</x:v>
      </x:c>
      <x:c r="C74" s="21" t="str">
        <x:v>Fork Tuner Oil 15WT</x:v>
      </x:c>
      <x:c r="D74" s="21" t="str">
        <x:v>Fork</x:v>
      </x:c>
      <x:c r="E74" s="21" t="str">
        <x:v>Aftermarket</x:v>
      </x:c>
      <x:c r="F74" s="21" t="str">
        <x:v>15WT</x:v>
      </x:c>
      <x:c r="G74" s="23" t="n">
        <x:v>15</x:v>
      </x:c>
      <x:c r="H74" s="23"/>
      <x:c r="I74" s="21" t="str">
        <x:v>Unavailable</x:v>
      </x:c>
      <x:c r="J74" s="23"/>
      <x:c r="K74" s="21" t="str">
        <x:v>Unavailable</x:v>
      </x:c>
      <x:c r="L74" s="25"/>
      <x:c r="M74" s="21" t="str">
        <x:v>Unavailable</x:v>
      </x:c>
      <x:c r="N74" s="27"/>
      <x:c r="O74" s="29"/>
      <x:c r="P74" s="29"/>
      <x:c r="Q74" s="29"/>
      <x:c r="R74" s="21" t="str">
        <x:v>Not stated</x:v>
      </x:c>
      <x:c r="S74" s="21" t="str">
        <x:v>Not stated</x:v>
      </x:c>
      <x:c r="T74" s="21" t="str"/>
      <x:c r="U74" s="21" t="str">
        <x:v>Manufacturer product range identity; viscometrics not stated</x:v>
      </x:c>
      <x:c r="V74" s="21" t="str">
        <x:v>https://pj1.com/blog/motorcycle-fork-rebuild-and-tune/</x:v>
      </x:c>
      <x:c r="W74" s="21" t="str"/>
      <x:c r="X74" s="21" t="str">
        <x:v>2026-09-22</x:v>
      </x:c>
      <x:c r="Y74" s="21" t="str"/>
      <x:c r="Z74" s="31" t="str">
        <x:f>IF(AND(ISNUMBER(H74),ISNUMBER(J74)),LOG10(LOG10(H74+0.7))+((LOG10(LOG10(H74+0.7))-LOG10(LOG10(J74+0.7)))/(LOG10(373.15)-LOG10(313.15)))*LOG10(313.15),"")</x:f>
      </x:c>
      <x:c r="AA74" s="31" t="str">
        <x:f>IF(AND(ISNUMBER(H74),ISNUMBER(J74)),(LOG10(LOG10(H74+0.7))-LOG10(LOG10(J74+0.7)))/(LOG10(373.15)-LOG10(313.15)),"")</x:f>
      </x:c>
      <x:c r="AB74" s="21" t="str">
        <x:f>IF(AND(ISNUMBER(H74),ISNUMBER(J74)),"Calculated from 40/100 °C","Unavailable")</x:f>
        <x:v>Unavailable</x:v>
      </x:c>
    </x:row>
    <x:row r="75" ht="19" customHeight="1">
      <x:c r="A75" s="21" t="str">
        <x:v>PJ1 — Fork Tuner Oil 20WT</x:v>
      </x:c>
      <x:c r="B75" s="21" t="str">
        <x:v>PJ1</x:v>
      </x:c>
      <x:c r="C75" s="21" t="str">
        <x:v>Fork Tuner Oil 20WT</x:v>
      </x:c>
      <x:c r="D75" s="21" t="str">
        <x:v>Fork</x:v>
      </x:c>
      <x:c r="E75" s="21" t="str">
        <x:v>Aftermarket</x:v>
      </x:c>
      <x:c r="F75" s="21" t="str">
        <x:v>20WT</x:v>
      </x:c>
      <x:c r="G75" s="23" t="n">
        <x:v>20</x:v>
      </x:c>
      <x:c r="H75" s="23"/>
      <x:c r="I75" s="21" t="str">
        <x:v>Unavailable</x:v>
      </x:c>
      <x:c r="J75" s="23"/>
      <x:c r="K75" s="21" t="str">
        <x:v>Unavailable</x:v>
      </x:c>
      <x:c r="L75" s="25"/>
      <x:c r="M75" s="21" t="str">
        <x:v>Unavailable</x:v>
      </x:c>
      <x:c r="N75" s="27"/>
      <x:c r="O75" s="29"/>
      <x:c r="P75" s="29"/>
      <x:c r="Q75" s="29"/>
      <x:c r="R75" s="21" t="str">
        <x:v>Not stated</x:v>
      </x:c>
      <x:c r="S75" s="21" t="str">
        <x:v>Not stated</x:v>
      </x:c>
      <x:c r="T75" s="21" t="str"/>
      <x:c r="U75" s="21" t="str">
        <x:v>Manufacturer product range identity; viscometrics not stated</x:v>
      </x:c>
      <x:c r="V75" s="21" t="str">
        <x:v>https://pj1.com/blog/motorcycle-fork-rebuild-and-tune/</x:v>
      </x:c>
      <x:c r="W75" s="21" t="str"/>
      <x:c r="X75" s="21" t="str">
        <x:v>2026-09-22</x:v>
      </x:c>
      <x:c r="Y75" s="21" t="str"/>
      <x:c r="Z75" s="31" t="str">
        <x:f>IF(AND(ISNUMBER(H75),ISNUMBER(J75)),LOG10(LOG10(H75+0.7))+((LOG10(LOG10(H75+0.7))-LOG10(LOG10(J75+0.7)))/(LOG10(373.15)-LOG10(313.15)))*LOG10(313.15),"")</x:f>
      </x:c>
      <x:c r="AA75" s="31" t="str">
        <x:f>IF(AND(ISNUMBER(H75),ISNUMBER(J75)),(LOG10(LOG10(H75+0.7))-LOG10(LOG10(J75+0.7)))/(LOG10(373.15)-LOG10(313.15)),"")</x:f>
      </x:c>
      <x:c r="AB75" s="21" t="str">
        <x:f>IF(AND(ISNUMBER(H75),ISNUMBER(J75)),"Calculated from 40/100 °C","Unavailable")</x:f>
        <x:v>Unavailable</x:v>
      </x:c>
    </x:row>
    <x:row r="76" ht="19" customHeight="1">
      <x:c r="A76" s="21" t="str">
        <x:v>PJ1 — Fork Tuner Oil 30WT</x:v>
      </x:c>
      <x:c r="B76" s="21" t="str">
        <x:v>PJ1</x:v>
      </x:c>
      <x:c r="C76" s="21" t="str">
        <x:v>Fork Tuner Oil 30WT</x:v>
      </x:c>
      <x:c r="D76" s="21" t="str">
        <x:v>Fork</x:v>
      </x:c>
      <x:c r="E76" s="21" t="str">
        <x:v>Aftermarket</x:v>
      </x:c>
      <x:c r="F76" s="21" t="str">
        <x:v>30WT</x:v>
      </x:c>
      <x:c r="G76" s="23" t="n">
        <x:v>30</x:v>
      </x:c>
      <x:c r="H76" s="23"/>
      <x:c r="I76" s="21" t="str">
        <x:v>Unavailable</x:v>
      </x:c>
      <x:c r="J76" s="23"/>
      <x:c r="K76" s="21" t="str">
        <x:v>Unavailable</x:v>
      </x:c>
      <x:c r="L76" s="25"/>
      <x:c r="M76" s="21" t="str">
        <x:v>Unavailable</x:v>
      </x:c>
      <x:c r="N76" s="27"/>
      <x:c r="O76" s="29"/>
      <x:c r="P76" s="29"/>
      <x:c r="Q76" s="29"/>
      <x:c r="R76" s="21" t="str">
        <x:v>Not stated</x:v>
      </x:c>
      <x:c r="S76" s="21" t="str">
        <x:v>Not stated</x:v>
      </x:c>
      <x:c r="T76" s="21" t="str"/>
      <x:c r="U76" s="21" t="str">
        <x:v>Manufacturer product range identity; viscometrics not stated</x:v>
      </x:c>
      <x:c r="V76" s="21" t="str">
        <x:v>https://pj1.com/blog/motorcycle-fork-rebuild-and-tune/</x:v>
      </x:c>
      <x:c r="W76" s="21" t="str"/>
      <x:c r="X76" s="21" t="str">
        <x:v>2026-09-22</x:v>
      </x:c>
      <x:c r="Y76" s="21" t="str"/>
      <x:c r="Z76" s="31" t="str">
        <x:f>IF(AND(ISNUMBER(H76),ISNUMBER(J76)),LOG10(LOG10(H76+0.7))+((LOG10(LOG10(H76+0.7))-LOG10(LOG10(J76+0.7)))/(LOG10(373.15)-LOG10(313.15)))*LOG10(313.15),"")</x:f>
      </x:c>
      <x:c r="AA76" s="31" t="str">
        <x:f>IF(AND(ISNUMBER(H76),ISNUMBER(J76)),(LOG10(LOG10(H76+0.7))-LOG10(LOG10(J76+0.7)))/(LOG10(373.15)-LOG10(313.15)),"")</x:f>
      </x:c>
      <x:c r="AB76" s="21" t="str">
        <x:f>IF(AND(ISNUMBER(H76),ISNUMBER(J76)),"Calculated from 40/100 °C","Unavailable")</x:f>
        <x:v>Unavailable</x:v>
      </x:c>
    </x:row>
    <x:row r="77" ht="19" customHeight="1">
      <x:c r="A77" s="21" t="str">
        <x:v>Putoline — GPR 6 2.5W</x:v>
      </x:c>
      <x:c r="B77" s="21" t="str">
        <x:v>Putoline</x:v>
      </x:c>
      <x:c r="C77" s="21" t="str">
        <x:v>GPR 6 2.5W</x:v>
      </x:c>
      <x:c r="D77" s="21" t="str">
        <x:v>Shock</x:v>
      </x:c>
      <x:c r="E77" s="21" t="str">
        <x:v>Aftermarket</x:v>
      </x:c>
      <x:c r="F77" s="21" t="str">
        <x:v>2.5W</x:v>
      </x:c>
      <x:c r="G77" s="23" t="n">
        <x:v>2.5</x:v>
      </x:c>
      <x:c r="H77" s="23" t="n">
        <x:v>7.01</x:v>
      </x:c>
      <x:c r="I77" s="21" t="str">
        <x:v>Published measured</x:v>
      </x:c>
      <x:c r="J77" s="23" t="n">
        <x:v>3.11</x:v>
      </x:c>
      <x:c r="K77" s="21" t="str">
        <x:v>Published measured</x:v>
      </x:c>
      <x:c r="L77" s="25" t="n">
        <x:v>443</x:v>
      </x:c>
      <x:c r="M77" s="21" t="str">
        <x:v>Published</x:v>
      </x:c>
      <x:c r="N77" s="27" t="n">
        <x:v>0.844</x:v>
      </x:c>
      <x:c r="O77" s="29" t="n">
        <x:v>15</x:v>
      </x:c>
      <x:c r="P77" s="29" t="n">
        <x:v>-54</x:v>
      </x:c>
      <x:c r="Q77" s="29" t="n">
        <x:v>95</x:v>
      </x:c>
      <x:c r="R77" s="21" t="str">
        <x:v>Not stated</x:v>
      </x:c>
      <x:c r="S77" s="21" t="str">
        <x:v>Not stated</x:v>
      </x:c>
      <x:c r="T77" s="21" t="str">
        <x:v>70177</x:v>
      </x:c>
      <x:c r="U77" s="21" t="str">
        <x:v>Manufacturer-published viscometrics</x:v>
      </x:c>
      <x:c r="V77" s="21" t="str">
        <x:v>https://www.putoline.com/en/gpr-6-25w-12-x-1-l-bottle-503/</x:v>
      </x:c>
      <x:c r="W77" s="21" t="str"/>
      <x:c r="X77" s="21" t="str">
        <x:v>2026-09-22</x:v>
      </x:c>
      <x:c r="Y77" s="21" t="str"/>
      <x:c r="Z77" s="31" t="n">
        <x:f>IF(AND(ISNUMBER(H77),ISNUMBER(J77)),LOG10(LOG10(H77+0.7))+((LOG10(LOG10(H77+0.7))-LOG10(LOG10(J77+0.7)))/(LOG10(373.15)-LOG10(313.15)))*LOG10(313.15),"")</x:f>
        <x:v>5.974332053265749</x:v>
      </x:c>
      <x:c r="AA77" s="31" t="n">
        <x:f>IF(AND(ISNUMBER(H77),ISNUMBER(J77)),(LOG10(LOG10(H77+0.7))-LOG10(LOG10(J77+0.7)))/(LOG10(373.15)-LOG10(313.15)),"")</x:f>
        <x:v>2.414655304288057</x:v>
      </x:c>
      <x:c r="AB77" s="21" t="str">
        <x:f>IF(AND(ISNUMBER(H77),ISNUMBER(J77)),"Calculated from 40/100 °C","Unavailable")</x:f>
        <x:v>Calculated from 40/100 °C</x:v>
      </x:c>
    </x:row>
    <x:row r="78" ht="19" customHeight="1">
      <x:c r="A78" s="21" t="str">
        <x:v>Putoline — HPX R 2.5W</x:v>
      </x:c>
      <x:c r="B78" s="21" t="str">
        <x:v>Putoline</x:v>
      </x:c>
      <x:c r="C78" s="21" t="str">
        <x:v>HPX R 2.5W</x:v>
      </x:c>
      <x:c r="D78" s="21" t="str">
        <x:v>Fork</x:v>
      </x:c>
      <x:c r="E78" s="21" t="str">
        <x:v>Aftermarket</x:v>
      </x:c>
      <x:c r="F78" s="21" t="str">
        <x:v>2.5W</x:v>
      </x:c>
      <x:c r="G78" s="23" t="n">
        <x:v>2.5</x:v>
      </x:c>
      <x:c r="H78" s="23" t="n">
        <x:v>6.76</x:v>
      </x:c>
      <x:c r="I78" s="21" t="str">
        <x:v>Published measured</x:v>
      </x:c>
      <x:c r="J78" s="23" t="n">
        <x:v>2.93</x:v>
      </x:c>
      <x:c r="K78" s="21" t="str">
        <x:v>Published measured</x:v>
      </x:c>
      <x:c r="L78" s="25" t="n">
        <x:v>425</x:v>
      </x:c>
      <x:c r="M78" s="21" t="str">
        <x:v>Published</x:v>
      </x:c>
      <x:c r="N78" s="27" t="n">
        <x:v>0.83</x:v>
      </x:c>
      <x:c r="O78" s="29" t="n">
        <x:v>15</x:v>
      </x:c>
      <x:c r="P78" s="29" t="n">
        <x:v>-51</x:v>
      </x:c>
      <x:c r="Q78" s="29" t="n">
        <x:v>87</x:v>
      </x:c>
      <x:c r="R78" s="21" t="str">
        <x:v>Synthetic</x:v>
      </x:c>
      <x:c r="S78" s="21" t="str">
        <x:v>Not stated</x:v>
      </x:c>
      <x:c r="T78" s="21" t="str">
        <x:v>70219</x:v>
      </x:c>
      <x:c r="U78" s="21" t="str">
        <x:v>Manufacturer-published viscometrics</x:v>
      </x:c>
      <x:c r="V78" s="21" t="str">
        <x:v>https://www.putoline.com/en/hpx-r-25w-12-x-1-l-bottle-522/</x:v>
      </x:c>
      <x:c r="W78" s="21" t="str"/>
      <x:c r="X78" s="21" t="str">
        <x:v>2026-09-22</x:v>
      </x:c>
      <x:c r="Y78" s="21" t="str"/>
      <x:c r="Z78" s="31" t="n">
        <x:f>IF(AND(ISNUMBER(H78),ISNUMBER(J78)),LOG10(LOG10(H78+0.7))+((LOG10(LOG10(H78+0.7))-LOG10(LOG10(J78+0.7)))/(LOG10(373.15)-LOG10(313.15)))*LOG10(313.15),"")</x:f>
        <x:v>6.2602908287436145</x:v>
      </x:c>
      <x:c r="AA78" s="31" t="n">
        <x:f>IF(AND(ISNUMBER(H78),ISNUMBER(J78)),(LOG10(LOG10(H78+0.7))-LOG10(LOG10(J78+0.7)))/(LOG10(373.15)-LOG10(313.15)),"")</x:f>
        <x:v>2.5320646752920273</x:v>
      </x:c>
      <x:c r="AB78" s="21" t="str">
        <x:f>IF(AND(ISNUMBER(H78),ISNUMBER(J78)),"Calculated from 40/100 °C","Unavailable")</x:f>
        <x:v>Calculated from 40/100 °C</x:v>
      </x:c>
    </x:row>
    <x:row r="79" ht="19" customHeight="1">
      <x:c r="A79" s="21" t="str">
        <x:v>Putoline — GPR 6 3.5W</x:v>
      </x:c>
      <x:c r="B79" s="21" t="str">
        <x:v>Putoline</x:v>
      </x:c>
      <x:c r="C79" s="21" t="str">
        <x:v>GPR 6 3.5W</x:v>
      </x:c>
      <x:c r="D79" s="21" t="str">
        <x:v>Shock</x:v>
      </x:c>
      <x:c r="E79" s="21" t="str">
        <x:v>Aftermarket</x:v>
      </x:c>
      <x:c r="F79" s="21" t="str">
        <x:v>3.5W</x:v>
      </x:c>
      <x:c r="G79" s="23" t="n">
        <x:v>3.5</x:v>
      </x:c>
      <x:c r="H79" s="23" t="n">
        <x:v>13.1</x:v>
      </x:c>
      <x:c r="I79" s="21" t="str">
        <x:v>Published measured</x:v>
      </x:c>
      <x:c r="J79" s="23" t="n">
        <x:v>5.05</x:v>
      </x:c>
      <x:c r="K79" s="21" t="str">
        <x:v>Published measured</x:v>
      </x:c>
      <x:c r="L79" s="25" t="n">
        <x:v>393</x:v>
      </x:c>
      <x:c r="M79" s="21" t="str">
        <x:v>Published</x:v>
      </x:c>
      <x:c r="N79" s="27" t="n">
        <x:v>0.87</x:v>
      </x:c>
      <x:c r="O79" s="29" t="n">
        <x:v>15</x:v>
      </x:c>
      <x:c r="P79" s="29" t="n">
        <x:v>-71</x:v>
      </x:c>
      <x:c r="Q79" s="29" t="n">
        <x:v>104</x:v>
      </x:c>
      <x:c r="R79" s="21" t="str">
        <x:v>Not stated</x:v>
      </x:c>
      <x:c r="S79" s="21" t="str">
        <x:v>Not stated</x:v>
      </x:c>
      <x:c r="T79" s="21" t="str">
        <x:v>70178</x:v>
      </x:c>
      <x:c r="U79" s="21" t="str">
        <x:v>Manufacturer-published viscometrics</x:v>
      </x:c>
      <x:c r="V79" s="21" t="str">
        <x:v>https://www.putoline.com/en/gpr-6-35w-12-x-1-l-bottle-504/</x:v>
      </x:c>
      <x:c r="W79" s="21" t="str"/>
      <x:c r="X79" s="21" t="str">
        <x:v>2026-09-22</x:v>
      </x:c>
      <x:c r="Y79" s="21" t="str"/>
      <x:c r="Z79" s="31" t="n">
        <x:f>IF(AND(ISNUMBER(H79),ISNUMBER(J79)),LOG10(LOG10(H79+0.7))+((LOG10(LOG10(H79+0.7))-LOG10(LOG10(J79+0.7)))/(LOG10(373.15)-LOG10(313.15)))*LOG10(313.15),"")</x:f>
        <x:v>5.8342537797481535</x:v>
      </x:c>
      <x:c r="AA79" s="31" t="n">
        <x:f>IF(AND(ISNUMBER(H79),ISNUMBER(J79)),(LOG10(LOG10(H79+0.7))-LOG10(LOG10(J79+0.7)))/(LOG10(373.15)-LOG10(313.15)),"")</x:f>
        <x:v>2.314891075325938</x:v>
      </x:c>
      <x:c r="AB79" s="21" t="str">
        <x:f>IF(AND(ISNUMBER(H79),ISNUMBER(J79)),"Calculated from 40/100 °C","Unavailable")</x:f>
        <x:v>Calculated from 40/100 °C</x:v>
      </x:c>
    </x:row>
    <x:row r="80" ht="19" customHeight="1">
      <x:c r="A80" s="21" t="str">
        <x:v>Putoline — HPX R 4W</x:v>
      </x:c>
      <x:c r="B80" s="21" t="str">
        <x:v>Putoline</x:v>
      </x:c>
      <x:c r="C80" s="21" t="str">
        <x:v>HPX R 4W</x:v>
      </x:c>
      <x:c r="D80" s="21" t="str">
        <x:v>Fork</x:v>
      </x:c>
      <x:c r="E80" s="21" t="str">
        <x:v>Aftermarket</x:v>
      </x:c>
      <x:c r="F80" s="21" t="str">
        <x:v>4W</x:v>
      </x:c>
      <x:c r="G80" s="23" t="n">
        <x:v>4</x:v>
      </x:c>
      <x:c r="H80" s="23" t="n">
        <x:v>16.5</x:v>
      </x:c>
      <x:c r="I80" s="21" t="str">
        <x:v>Published measured</x:v>
      </x:c>
      <x:c r="J80" s="23" t="n">
        <x:v>4.27</x:v>
      </x:c>
      <x:c r="K80" s="21" t="str">
        <x:v>Published measured</x:v>
      </x:c>
      <x:c r="L80" s="25" t="n">
        <x:v>178</x:v>
      </x:c>
      <x:c r="M80" s="21" t="str">
        <x:v>Published</x:v>
      </x:c>
      <x:c r="N80" s="27" t="n">
        <x:v>0.851</x:v>
      </x:c>
      <x:c r="O80" s="29" t="n">
        <x:v>15</x:v>
      </x:c>
      <x:c r="P80" s="29" t="n">
        <x:v>-42</x:v>
      </x:c>
      <x:c r="Q80" s="29" t="n">
        <x:v>176</x:v>
      </x:c>
      <x:c r="R80" s="21" t="str">
        <x:v>Synthetic</x:v>
      </x:c>
      <x:c r="S80" s="21" t="str">
        <x:v>Not stated</x:v>
      </x:c>
      <x:c r="T80" s="21" t="str">
        <x:v>74167</x:v>
      </x:c>
      <x:c r="U80" s="21" t="str">
        <x:v>Manufacturer-published viscometrics</x:v>
      </x:c>
      <x:c r="V80" s="21" t="str">
        <x:v>https://www.putoline.com/en/hpx-r-4w-12-x-1-l-bottle-1003/</x:v>
      </x:c>
      <x:c r="W80" s="21" t="str"/>
      <x:c r="X80" s="21" t="str">
        <x:v>2026-09-22</x:v>
      </x:c>
      <x:c r="Y80" s="21" t="str"/>
      <x:c r="Z80" s="31" t="n">
        <x:f>IF(AND(ISNUMBER(H80),ISNUMBER(J80)),LOG10(LOG10(H80+0.7))+((LOG10(LOG10(H80+0.7))-LOG10(LOG10(J80+0.7)))/(LOG10(373.15)-LOG10(313.15)))*LOG10(313.15),"")</x:f>
        <x:v>8.25534697747382</x:v>
      </x:c>
      <x:c r="AA80" s="31" t="n">
        <x:f>IF(AND(ISNUMBER(H80),ISNUMBER(J80)),(LOG10(LOG10(H80+0.7))-LOG10(LOG10(J80+0.7)))/(LOG10(373.15)-LOG10(313.15)),"")</x:f>
        <x:v>3.270955154017567</x:v>
      </x:c>
      <x:c r="AB80" s="21" t="str">
        <x:f>IF(AND(ISNUMBER(H80),ISNUMBER(J80)),"Calculated from 40/100 °C","Unavailable")</x:f>
        <x:v>Calculated from 40/100 °C</x:v>
      </x:c>
    </x:row>
    <x:row r="81" ht="19" customHeight="1">
      <x:c r="A81" s="21" t="str">
        <x:v>Putoline — Formula GP 5W</x:v>
      </x:c>
      <x:c r="B81" s="21" t="str">
        <x:v>Putoline</x:v>
      </x:c>
      <x:c r="C81" s="21" t="str">
        <x:v>Formula GP 5W</x:v>
      </x:c>
      <x:c r="D81" s="21" t="str">
        <x:v>Fork</x:v>
      </x:c>
      <x:c r="E81" s="21" t="str">
        <x:v>Aftermarket</x:v>
      </x:c>
      <x:c r="F81" s="21" t="str">
        <x:v>5W</x:v>
      </x:c>
      <x:c r="G81" s="23" t="n">
        <x:v>5</x:v>
      </x:c>
      <x:c r="H81" s="23" t="n">
        <x:v>23.4</x:v>
      </x:c>
      <x:c r="I81" s="21" t="str">
        <x:v>Published measured</x:v>
      </x:c>
      <x:c r="J81" s="23" t="n">
        <x:v>5.11</x:v>
      </x:c>
      <x:c r="K81" s="21" t="str">
        <x:v>Published measured</x:v>
      </x:c>
      <x:c r="L81" s="25" t="n">
        <x:v>155</x:v>
      </x:c>
      <x:c r="M81" s="21" t="str">
        <x:v>Published</x:v>
      </x:c>
      <x:c r="N81" s="27" t="n">
        <x:v>0.898</x:v>
      </x:c>
      <x:c r="O81" s="29" t="n">
        <x:v>15</x:v>
      </x:c>
      <x:c r="P81" s="29" t="n">
        <x:v>-27</x:v>
      </x:c>
      <x:c r="Q81" s="29" t="n">
        <x:v>157</x:v>
      </x:c>
      <x:c r="R81" s="21" t="str">
        <x:v>Not stated</x:v>
      </x:c>
      <x:c r="S81" s="21" t="str">
        <x:v>Not stated</x:v>
      </x:c>
      <x:c r="T81" s="21" t="str">
        <x:v>70139</x:v>
      </x:c>
      <x:c r="U81" s="21" t="str">
        <x:v>Manufacturer-published viscometrics</x:v>
      </x:c>
      <x:c r="V81" s="21" t="str">
        <x:v>https://www.putoline.com/en/formula-gp-5w-12-x-1-l-bottle-484/</x:v>
      </x:c>
      <x:c r="W81" s="21" t="str"/>
      <x:c r="X81" s="21" t="str">
        <x:v>2026-09-22</x:v>
      </x:c>
      <x:c r="Y81" s="21" t="str"/>
      <x:c r="Z81" s="31" t="n">
        <x:f>IF(AND(ISNUMBER(H81),ISNUMBER(J81)),LOG10(LOG10(H81+0.7))+((LOG10(LOG10(H81+0.7))-LOG10(LOG10(J81+0.7)))/(LOG10(373.15)-LOG10(313.15)))*LOG10(313.15),"")</x:f>
        <x:v>8.5760598022417</x:v>
      </x:c>
      <x:c r="AA81" s="31" t="n">
        <x:f>IF(AND(ISNUMBER(H81),ISNUMBER(J81)),(LOG10(LOG10(H81+0.7))-LOG10(LOG10(J81+0.7)))/(LOG10(373.15)-LOG10(313.15)),"")</x:f>
        <x:v>3.379961229082551</x:v>
      </x:c>
      <x:c r="AB81" s="21" t="str">
        <x:f>IF(AND(ISNUMBER(H81),ISNUMBER(J81)),"Calculated from 40/100 °C","Unavailable")</x:f>
        <x:v>Calculated from 40/100 °C</x:v>
      </x:c>
    </x:row>
    <x:row r="82" ht="19" customHeight="1">
      <x:c r="A82" s="21" t="str">
        <x:v>Putoline — HPX R 5W</x:v>
      </x:c>
      <x:c r="B82" s="21" t="str">
        <x:v>Putoline</x:v>
      </x:c>
      <x:c r="C82" s="21" t="str">
        <x:v>HPX R 5W</x:v>
      </x:c>
      <x:c r="D82" s="21" t="str">
        <x:v>Fork</x:v>
      </x:c>
      <x:c r="E82" s="21" t="str">
        <x:v>Aftermarket</x:v>
      </x:c>
      <x:c r="F82" s="21" t="str">
        <x:v>5W</x:v>
      </x:c>
      <x:c r="G82" s="23" t="n">
        <x:v>5</x:v>
      </x:c>
      <x:c r="H82" s="23" t="n">
        <x:v>21.7</x:v>
      </x:c>
      <x:c r="I82" s="21" t="str">
        <x:v>Published measured</x:v>
      </x:c>
      <x:c r="J82" s="23" t="n">
        <x:v>5.01</x:v>
      </x:c>
      <x:c r="K82" s="21" t="str">
        <x:v>Published measured</x:v>
      </x:c>
      <x:c r="L82" s="25" t="n">
        <x:v>168</x:v>
      </x:c>
      <x:c r="M82" s="21" t="str">
        <x:v>Published</x:v>
      </x:c>
      <x:c r="N82" s="27" t="n">
        <x:v>0.855</x:v>
      </x:c>
      <x:c r="O82" s="29" t="n">
        <x:v>15</x:v>
      </x:c>
      <x:c r="P82" s="29" t="n">
        <x:v>-54</x:v>
      </x:c>
      <x:c r="Q82" s="29" t="n">
        <x:v>193</x:v>
      </x:c>
      <x:c r="R82" s="21" t="str">
        <x:v>Synthetic</x:v>
      </x:c>
      <x:c r="S82" s="21" t="str">
        <x:v>Not stated</x:v>
      </x:c>
      <x:c r="T82" s="21" t="str">
        <x:v>70226</x:v>
      </x:c>
      <x:c r="U82" s="21" t="str">
        <x:v>Manufacturer-published viscometrics</x:v>
      </x:c>
      <x:c r="V82" s="21" t="str">
        <x:v>https://www.putoline.com/en/hpx-r-5w-12-x-1-l-bottle-525/</x:v>
      </x:c>
      <x:c r="W82" s="21" t="str"/>
      <x:c r="X82" s="21" t="str">
        <x:v>2026-09-22</x:v>
      </x:c>
      <x:c r="Y82" s="21" t="str"/>
      <x:c r="Z82" s="31" t="n">
        <x:f>IF(AND(ISNUMBER(H82),ISNUMBER(J82)),LOG10(LOG10(H82+0.7))+((LOG10(LOG10(H82+0.7))-LOG10(LOG10(J82+0.7)))/(LOG10(373.15)-LOG10(313.15)))*LOG10(313.15),"")</x:f>
        <x:v>8.376037376472155</x:v>
      </x:c>
      <x:c r="AA82" s="31" t="n">
        <x:f>IF(AND(ISNUMBER(H82),ISNUMBER(J82)),(LOG10(LOG10(H82+0.7))-LOG10(LOG10(J82+0.7)))/(LOG10(373.15)-LOG10(313.15)),"")</x:f>
        <x:v>3.3038629051973905</x:v>
      </x:c>
      <x:c r="AB82" s="21" t="str">
        <x:f>IF(AND(ISNUMBER(H82),ISNUMBER(J82)),"Calculated from 40/100 °C","Unavailable")</x:f>
        <x:v>Calculated from 40/100 °C</x:v>
      </x:c>
    </x:row>
    <x:row r="83" ht="19" customHeight="1">
      <x:c r="A83" s="21" t="str">
        <x:v>Putoline — Light Fork</x:v>
      </x:c>
      <x:c r="B83" s="21" t="str">
        <x:v>Putoline</x:v>
      </x:c>
      <x:c r="C83" s="21" t="str">
        <x:v>Light Fork</x:v>
      </x:c>
      <x:c r="D83" s="21" t="str">
        <x:v>Fork</x:v>
      </x:c>
      <x:c r="E83" s="21" t="str">
        <x:v>Aftermarket</x:v>
      </x:c>
      <x:c r="F83" s="21" t="str">
        <x:v>SAE 5</x:v>
      </x:c>
      <x:c r="G83" s="23" t="n">
        <x:v>5</x:v>
      </x:c>
      <x:c r="H83" s="23" t="n">
        <x:v>15</x:v>
      </x:c>
      <x:c r="I83" s="21" t="str">
        <x:v>Published measured</x:v>
      </x:c>
      <x:c r="J83" s="23" t="n">
        <x:v>3.4</x:v>
      </x:c>
      <x:c r="K83" s="21" t="str">
        <x:v>Published measured</x:v>
      </x:c>
      <x:c r="L83" s="25" t="n">
        <x:v>101</x:v>
      </x:c>
      <x:c r="M83" s="21" t="str">
        <x:v>Published</x:v>
      </x:c>
      <x:c r="N83" s="27" t="n">
        <x:v>0.87</x:v>
      </x:c>
      <x:c r="O83" s="29" t="n">
        <x:v>15</x:v>
      </x:c>
      <x:c r="P83" s="29" t="n">
        <x:v>-51</x:v>
      </x:c>
      <x:c r="Q83" s="29" t="n">
        <x:v>175</x:v>
      </x:c>
      <x:c r="R83" s="21" t="str">
        <x:v>Mineral</x:v>
      </x:c>
      <x:c r="S83" s="21" t="str">
        <x:v>Not stated</x:v>
      </x:c>
      <x:c r="T83" s="21" t="str">
        <x:v>74050</x:v>
      </x:c>
      <x:c r="U83" s="21" t="str">
        <x:v>Manufacturer-published viscometrics</x:v>
      </x:c>
      <x:c r="V83" s="21" t="str">
        <x:v>https://www.putoline.com/en/light-fork-12-x-500-ml-bottle-800/</x:v>
      </x:c>
      <x:c r="W83" s="21" t="str"/>
      <x:c r="X83" s="21" t="str">
        <x:v>2026-09-22</x:v>
      </x:c>
      <x:c r="Y83" s="21" t="str"/>
      <x:c r="Z83" s="31" t="n">
        <x:f>IF(AND(ISNUMBER(H83),ISNUMBER(J83)),LOG10(LOG10(H83+0.7))+((LOG10(LOG10(H83+0.7))-LOG10(LOG10(J83+0.7)))/(LOG10(373.15)-LOG10(313.15)))*LOG10(313.15),"")</x:f>
        <x:v>9.597270605476568</x:v>
      </x:c>
      <x:c r="AA83" s="31" t="n">
        <x:f>IF(AND(ISNUMBER(H83),ISNUMBER(J83)),(LOG10(LOG10(H83+0.7))-LOG10(LOG10(J83+0.7)))/(LOG10(373.15)-LOG10(313.15)),"")</x:f>
        <x:v>3.814310988801298</x:v>
      </x:c>
      <x:c r="AB83" s="21" t="str">
        <x:f>IF(AND(ISNUMBER(H83),ISNUMBER(J83)),"Calculated from 40/100 °C","Unavailable")</x:f>
        <x:v>Calculated from 40/100 °C</x:v>
      </x:c>
    </x:row>
    <x:row r="84" ht="19" customHeight="1">
      <x:c r="A84" s="21" t="str">
        <x:v>Putoline — HPX R 7.5W</x:v>
      </x:c>
      <x:c r="B84" s="21" t="str">
        <x:v>Putoline</x:v>
      </x:c>
      <x:c r="C84" s="21" t="str">
        <x:v>HPX R 7.5W</x:v>
      </x:c>
      <x:c r="D84" s="21" t="str">
        <x:v>Fork</x:v>
      </x:c>
      <x:c r="E84" s="21" t="str">
        <x:v>Aftermarket</x:v>
      </x:c>
      <x:c r="F84" s="21" t="str">
        <x:v>7.5W</x:v>
      </x:c>
      <x:c r="G84" s="23" t="n">
        <x:v>7.5</x:v>
      </x:c>
      <x:c r="H84" s="23" t="n">
        <x:v>29.4</x:v>
      </x:c>
      <x:c r="I84" s="21" t="str">
        <x:v>Published measured</x:v>
      </x:c>
      <x:c r="J84" s="23" t="n">
        <x:v>6.46</x:v>
      </x:c>
      <x:c r="K84" s="21" t="str">
        <x:v>Published measured</x:v>
      </x:c>
      <x:c r="L84" s="25" t="n">
        <x:v>182</x:v>
      </x:c>
      <x:c r="M84" s="21" t="str">
        <x:v>Published</x:v>
      </x:c>
      <x:c r="N84" s="27" t="n">
        <x:v>0.844</x:v>
      </x:c>
      <x:c r="O84" s="29" t="n">
        <x:v>15</x:v>
      </x:c>
      <x:c r="P84" s="29" t="n">
        <x:v>-54</x:v>
      </x:c>
      <x:c r="Q84" s="29" t="n">
        <x:v>182</x:v>
      </x:c>
      <x:c r="R84" s="21" t="str">
        <x:v>Synthetic</x:v>
      </x:c>
      <x:c r="S84" s="21" t="str">
        <x:v>Not stated</x:v>
      </x:c>
      <x:c r="T84" s="21" t="str">
        <x:v>70231</x:v>
      </x:c>
      <x:c r="U84" s="21" t="str">
        <x:v>Manufacturer-published viscometrics</x:v>
      </x:c>
      <x:c r="V84" s="21" t="str">
        <x:v>https://www.putoline.com/en/hpx-r-75w-12-x-1-l-bottle-526/</x:v>
      </x:c>
      <x:c r="W84" s="21" t="str"/>
      <x:c r="X84" s="21" t="str">
        <x:v>2026-09-22</x:v>
      </x:c>
      <x:c r="Y84" s="21" t="str"/>
      <x:c r="Z84" s="31" t="n">
        <x:f>IF(AND(ISNUMBER(H84),ISNUMBER(J84)),LOG10(LOG10(H84+0.7))+((LOG10(LOG10(H84+0.7))-LOG10(LOG10(J84+0.7)))/(LOG10(373.15)-LOG10(313.15)))*LOG10(313.15),"")</x:f>
        <x:v>7.96937727826681</x:v>
      </x:c>
      <x:c r="AA84" s="31" t="n">
        <x:f>IF(AND(ISNUMBER(H84),ISNUMBER(J84)),(LOG10(LOG10(H84+0.7))-LOG10(LOG10(J84+0.7)))/(LOG10(373.15)-LOG10(313.15)),"")</x:f>
        <x:v>3.1251242580451386</x:v>
      </x:c>
      <x:c r="AB84" s="21" t="str">
        <x:f>IF(AND(ISNUMBER(H84),ISNUMBER(J84)),"Calculated from 40/100 °C","Unavailable")</x:f>
        <x:v>Calculated from 40/100 °C</x:v>
      </x:c>
    </x:row>
    <x:row r="85" ht="19" customHeight="1">
      <x:c r="A85" s="21" t="str">
        <x:v>Putoline — Formula GP 10W</x:v>
      </x:c>
      <x:c r="B85" s="21" t="str">
        <x:v>Putoline</x:v>
      </x:c>
      <x:c r="C85" s="21" t="str">
        <x:v>Formula GP 10W</x:v>
      </x:c>
      <x:c r="D85" s="21" t="str">
        <x:v>Fork</x:v>
      </x:c>
      <x:c r="E85" s="21" t="str">
        <x:v>Aftermarket</x:v>
      </x:c>
      <x:c r="F85" s="21" t="str">
        <x:v>10W</x:v>
      </x:c>
      <x:c r="G85" s="23" t="n">
        <x:v>10</x:v>
      </x:c>
      <x:c r="H85" s="23" t="n">
        <x:v>52.4</x:v>
      </x:c>
      <x:c r="I85" s="21" t="str">
        <x:v>Published measured</x:v>
      </x:c>
      <x:c r="J85" s="23" t="n">
        <x:v>8.96</x:v>
      </x:c>
      <x:c r="K85" s="21" t="str">
        <x:v>Published measured</x:v>
      </x:c>
      <x:c r="L85" s="25" t="n">
        <x:v>152</x:v>
      </x:c>
      <x:c r="M85" s="21" t="str">
        <x:v>Published</x:v>
      </x:c>
      <x:c r="N85" s="27" t="n">
        <x:v>0.846</x:v>
      </x:c>
      <x:c r="O85" s="29" t="n">
        <x:v>15</x:v>
      </x:c>
      <x:c r="P85" s="29" t="n">
        <x:v>-33</x:v>
      </x:c>
      <x:c r="Q85" s="29" t="n">
        <x:v>244</x:v>
      </x:c>
      <x:c r="R85" s="21" t="str">
        <x:v>Not stated</x:v>
      </x:c>
      <x:c r="S85" s="21" t="str">
        <x:v>Not stated</x:v>
      </x:c>
      <x:c r="T85" s="21" t="str">
        <x:v>70135</x:v>
      </x:c>
      <x:c r="U85" s="21" t="str">
        <x:v>Manufacturer-published viscometrics</x:v>
      </x:c>
      <x:c r="V85" s="21" t="str">
        <x:v>https://www.putoline.com/en/formula-gp-10w-12-x-1-l-bottle-480/</x:v>
      </x:c>
      <x:c r="W85" s="21" t="str"/>
      <x:c r="X85" s="21" t="str">
        <x:v>2026-09-22</x:v>
      </x:c>
      <x:c r="Y85" s="21" t="str"/>
      <x:c r="Z85" s="31" t="n">
        <x:f>IF(AND(ISNUMBER(H85),ISNUMBER(J85)),LOG10(LOG10(H85+0.7))+((LOG10(LOG10(H85+0.7))-LOG10(LOG10(J85+0.7)))/(LOG10(373.15)-LOG10(313.15)))*LOG10(313.15),"")</x:f>
        <x:v>8.215597256596487</x:v>
      </x:c>
      <x:c r="AA85" s="31" t="n">
        <x:f>IF(AND(ISNUMBER(H85),ISNUMBER(J85)),(LOG10(LOG10(H85+0.7))-LOG10(LOG10(J85+0.7)))/(LOG10(373.15)-LOG10(313.15)),"")</x:f>
        <x:v>3.196945462008349</x:v>
      </x:c>
      <x:c r="AB85" s="21" t="str">
        <x:f>IF(AND(ISNUMBER(H85),ISNUMBER(J85)),"Calculated from 40/100 °C","Unavailable")</x:f>
        <x:v>Calculated from 40/100 °C</x:v>
      </x:c>
    </x:row>
    <x:row r="86" ht="19" customHeight="1">
      <x:c r="A86" s="21" t="str">
        <x:v>Putoline — HPX R 10W</x:v>
      </x:c>
      <x:c r="B86" s="21" t="str">
        <x:v>Putoline</x:v>
      </x:c>
      <x:c r="C86" s="21" t="str">
        <x:v>HPX R 10W</x:v>
      </x:c>
      <x:c r="D86" s="21" t="str">
        <x:v>Fork</x:v>
      </x:c>
      <x:c r="E86" s="21" t="str">
        <x:v>Aftermarket</x:v>
      </x:c>
      <x:c r="F86" s="21" t="str">
        <x:v>10W</x:v>
      </x:c>
      <x:c r="G86" s="23" t="n">
        <x:v>10</x:v>
      </x:c>
      <x:c r="H86" s="23" t="n">
        <x:v>35</x:v>
      </x:c>
      <x:c r="I86" s="21" t="str">
        <x:v>Published measured</x:v>
      </x:c>
      <x:c r="J86" s="23" t="n">
        <x:v>6.7</x:v>
      </x:c>
      <x:c r="K86" s="21" t="str">
        <x:v>Published measured</x:v>
      </x:c>
      <x:c r="L86" s="25" t="n">
        <x:v>160</x:v>
      </x:c>
      <x:c r="M86" s="21" t="str">
        <x:v>Published</x:v>
      </x:c>
      <x:c r="N86" s="27" t="n">
        <x:v>0.859</x:v>
      </x:c>
      <x:c r="O86" s="29" t="n">
        <x:v>15</x:v>
      </x:c>
      <x:c r="P86" s="29" t="n">
        <x:v>-54</x:v>
      </x:c>
      <x:c r="Q86" s="29" t="n">
        <x:v>208</x:v>
      </x:c>
      <x:c r="R86" s="21" t="str">
        <x:v>Synthetic</x:v>
      </x:c>
      <x:c r="S86" s="21" t="str">
        <x:v>Not stated</x:v>
      </x:c>
      <x:c r="T86" s="21" t="str">
        <x:v>70212</x:v>
      </x:c>
      <x:c r="U86" s="21" t="str">
        <x:v>Manufacturer-published viscometrics</x:v>
      </x:c>
      <x:c r="V86" s="21" t="str">
        <x:v>https://www.putoline.com/en/hpx-r-10w-12-x-1-l-bottle-519/</x:v>
      </x:c>
      <x:c r="W86" s="21" t="str"/>
      <x:c r="X86" s="21" t="str">
        <x:v>2026-09-22</x:v>
      </x:c>
      <x:c r="Y86" s="21" t="str"/>
      <x:c r="Z86" s="31" t="n">
        <x:f>IF(AND(ISNUMBER(H86),ISNUMBER(J86)),LOG10(LOG10(H86+0.7))+((LOG10(LOG10(H86+0.7))-LOG10(LOG10(J86+0.7)))/(LOG10(373.15)-LOG10(313.15)))*LOG10(313.15),"")</x:f>
        <x:v>8.450359973039564</x:v>
      </x:c>
      <x:c r="AA86" s="31" t="n">
        <x:f>IF(AND(ISNUMBER(H86),ISNUMBER(J86)),(LOG10(LOG10(H86+0.7))-LOG10(LOG10(J86+0.7)))/(LOG10(373.15)-LOG10(313.15)),"")</x:f>
        <x:v>3.309335195708669</x:v>
      </x:c>
      <x:c r="AB86" s="21" t="str">
        <x:f>IF(AND(ISNUMBER(H86),ISNUMBER(J86)),"Calculated from 40/100 °C","Unavailable")</x:f>
        <x:v>Calculated from 40/100 °C</x:v>
      </x:c>
    </x:row>
    <x:row r="87" ht="19" customHeight="1">
      <x:c r="A87" s="21" t="str">
        <x:v>Putoline — HPX R 15W</x:v>
      </x:c>
      <x:c r="B87" s="21" t="str">
        <x:v>Putoline</x:v>
      </x:c>
      <x:c r="C87" s="21" t="str">
        <x:v>HPX R 15W</x:v>
      </x:c>
      <x:c r="D87" s="21" t="str">
        <x:v>Fork</x:v>
      </x:c>
      <x:c r="E87" s="21" t="str">
        <x:v>Aftermarket</x:v>
      </x:c>
      <x:c r="F87" s="21" t="str">
        <x:v>15W</x:v>
      </x:c>
      <x:c r="G87" s="23" t="n">
        <x:v>15</x:v>
      </x:c>
      <x:c r="H87" s="23" t="n">
        <x:v>50</x:v>
      </x:c>
      <x:c r="I87" s="21" t="str">
        <x:v>Published measured</x:v>
      </x:c>
      <x:c r="J87" s="23" t="n">
        <x:v>9.3</x:v>
      </x:c>
      <x:c r="K87" s="21" t="str">
        <x:v>Published measured</x:v>
      </x:c>
      <x:c r="L87" s="25" t="n">
        <x:v>173</x:v>
      </x:c>
      <x:c r="M87" s="21" t="str">
        <x:v>Published</x:v>
      </x:c>
      <x:c r="N87" s="27" t="n">
        <x:v>0.864</x:v>
      </x:c>
      <x:c r="O87" s="29" t="n">
        <x:v>15</x:v>
      </x:c>
      <x:c r="P87" s="29" t="n">
        <x:v>-33</x:v>
      </x:c>
      <x:c r="Q87" s="29" t="n">
        <x:v>191</x:v>
      </x:c>
      <x:c r="R87" s="21" t="str">
        <x:v>Synthetic</x:v>
      </x:c>
      <x:c r="S87" s="21" t="str">
        <x:v>Not stated</x:v>
      </x:c>
      <x:c r="T87" s="21" t="str"/>
      <x:c r="U87" s="21" t="str">
        <x:v>Manufacturer-published viscometrics</x:v>
      </x:c>
      <x:c r="V87" s="21" t="str">
        <x:v>https://www.putoline.com/en/hpx-r-15w-1-x-15-l-bag-in-box-1485/</x:v>
      </x:c>
      <x:c r="W87" s="21" t="str"/>
      <x:c r="X87" s="21" t="str">
        <x:v>2026-09-22</x:v>
      </x:c>
      <x:c r="Y87" s="21" t="str"/>
      <x:c r="Z87" s="31" t="n">
        <x:f>IF(AND(ISNUMBER(H87),ISNUMBER(J87)),LOG10(LOG10(H87+0.7))+((LOG10(LOG10(H87+0.7))-LOG10(LOG10(J87+0.7)))/(LOG10(373.15)-LOG10(313.15)))*LOG10(313.15),"")</x:f>
        <x:v>7.828257680619749</x:v>
      </x:c>
      <x:c r="AA87" s="31" t="n">
        <x:f>IF(AND(ISNUMBER(H87),ISNUMBER(J87)),(LOG10(LOG10(H87+0.7))-LOG10(LOG10(J87+0.7)))/(LOG10(373.15)-LOG10(313.15)),"")</x:f>
        <x:v>3.0437839992039932</x:v>
      </x:c>
      <x:c r="AB87" s="21" t="str">
        <x:f>IF(AND(ISNUMBER(H87),ISNUMBER(J87)),"Calculated from 40/100 °C","Unavailable")</x:f>
        <x:v>Calculated from 40/100 °C</x:v>
      </x:c>
    </x:row>
    <x:row r="88" ht="19" customHeight="1">
      <x:c r="A88" s="21" t="str">
        <x:v>Putoline — HPX R 20W</x:v>
      </x:c>
      <x:c r="B88" s="21" t="str">
        <x:v>Putoline</x:v>
      </x:c>
      <x:c r="C88" s="21" t="str">
        <x:v>HPX R 20W</x:v>
      </x:c>
      <x:c r="D88" s="21" t="str">
        <x:v>Fork</x:v>
      </x:c>
      <x:c r="E88" s="21" t="str">
        <x:v>Aftermarket</x:v>
      </x:c>
      <x:c r="F88" s="21" t="str">
        <x:v>20W</x:v>
      </x:c>
      <x:c r="G88" s="23" t="n">
        <x:v>20</x:v>
      </x:c>
      <x:c r="H88" s="23" t="n">
        <x:v>65</x:v>
      </x:c>
      <x:c r="I88" s="21" t="str">
        <x:v>Published measured</x:v>
      </x:c>
      <x:c r="J88" s="23" t="n">
        <x:v>11.7</x:v>
      </x:c>
      <x:c r="K88" s="21" t="str">
        <x:v>Published measured</x:v>
      </x:c>
      <x:c r="L88" s="25" t="n">
        <x:v>178</x:v>
      </x:c>
      <x:c r="M88" s="21" t="str">
        <x:v>Published</x:v>
      </x:c>
      <x:c r="N88" s="27" t="n">
        <x:v>0.866</x:v>
      </x:c>
      <x:c r="O88" s="29" t="n">
        <x:v>15</x:v>
      </x:c>
      <x:c r="P88" s="29" t="n">
        <x:v>-48</x:v>
      </x:c>
      <x:c r="Q88" s="29" t="n">
        <x:v>235</x:v>
      </x:c>
      <x:c r="R88" s="21" t="str">
        <x:v>Synthetic</x:v>
      </x:c>
      <x:c r="S88" s="21" t="str">
        <x:v>Not stated</x:v>
      </x:c>
      <x:c r="T88" s="21" t="str">
        <x:v>70222</x:v>
      </x:c>
      <x:c r="U88" s="21" t="str">
        <x:v>Manufacturer-published viscometrics</x:v>
      </x:c>
      <x:c r="V88" s="21" t="str">
        <x:v>https://www.putoline.com/en/hpx-r-20w-12-x-1-l-bottle-523/</x:v>
      </x:c>
      <x:c r="W88" s="21" t="str"/>
      <x:c r="X88" s="21" t="str">
        <x:v>2026-09-22</x:v>
      </x:c>
      <x:c r="Y88" s="21" t="str"/>
      <x:c r="Z88" s="31" t="n">
        <x:f>IF(AND(ISNUMBER(H88),ISNUMBER(J88)),LOG10(LOG10(H88+0.7))+((LOG10(LOG10(H88+0.7))-LOG10(LOG10(J88+0.7)))/(LOG10(373.15)-LOG10(313.15)))*LOG10(313.15),"")</x:f>
        <x:v>7.494627150711538</x:v>
      </x:c>
      <x:c r="AA88" s="31" t="n">
        <x:f>IF(AND(ISNUMBER(H88),ISNUMBER(J88)),(LOG10(LOG10(H88+0.7))-LOG10(LOG10(J88+0.7)))/(LOG10(373.15)-LOG10(313.15)),"")</x:f>
        <x:v>2.8989803094290894</x:v>
      </x:c>
      <x:c r="AB88" s="21" t="str">
        <x:f>IF(AND(ISNUMBER(H88),ISNUMBER(J88)),"Calculated from 40/100 °C","Unavailable")</x:f>
        <x:v>Calculated from 40/100 °C</x:v>
      </x:c>
    </x:row>
    <x:row r="89" ht="19" customHeight="1">
      <x:c r="A89" s="21" t="str">
        <x:v>Putoline — HPX R 30</x:v>
      </x:c>
      <x:c r="B89" s="21" t="str">
        <x:v>Putoline</x:v>
      </x:c>
      <x:c r="C89" s="21" t="str">
        <x:v>HPX R 30</x:v>
      </x:c>
      <x:c r="D89" s="21" t="str">
        <x:v>Fork</x:v>
      </x:c>
      <x:c r="E89" s="21" t="str">
        <x:v>Aftermarket</x:v>
      </x:c>
      <x:c r="F89" s="21" t="str">
        <x:v>30</x:v>
      </x:c>
      <x:c r="G89" s="23" t="n">
        <x:v>30</x:v>
      </x:c>
      <x:c r="H89" s="23" t="n">
        <x:v>150</x:v>
      </x:c>
      <x:c r="I89" s="21" t="str">
        <x:v>Published measured</x:v>
      </x:c>
      <x:c r="J89" s="23" t="n">
        <x:v>14.6</x:v>
      </x:c>
      <x:c r="K89" s="21" t="str">
        <x:v>Published measured</x:v>
      </x:c>
      <x:c r="L89" s="25" t="n">
        <x:v>95</x:v>
      </x:c>
      <x:c r="M89" s="21" t="str">
        <x:v>Published</x:v>
      </x:c>
      <x:c r="N89" s="27" t="n">
        <x:v>0.896</x:v>
      </x:c>
      <x:c r="O89" s="29" t="n">
        <x:v>15</x:v>
      </x:c>
      <x:c r="P89" s="29" t="n">
        <x:v>-18</x:v>
      </x:c>
      <x:c r="Q89" s="29" t="n">
        <x:v>245</x:v>
      </x:c>
      <x:c r="R89" s="21" t="str">
        <x:v>Synthetic</x:v>
      </x:c>
      <x:c r="S89" s="21" t="str">
        <x:v>Not stated</x:v>
      </x:c>
      <x:c r="T89" s="21" t="str"/>
      <x:c r="U89" s="21" t="str">
        <x:v>Manufacturer-published viscometrics</x:v>
      </x:c>
      <x:c r="V89" s="21" t="str">
        <x:v>https://www.putoline.com/en/hpx-r-30-1-x-60-l-drum-819/</x:v>
      </x:c>
      <x:c r="W89" s="21" t="str"/>
      <x:c r="X89" s="21" t="str">
        <x:v>2026-09-22</x:v>
      </x:c>
      <x:c r="Y89" s="21" t="str">
        <x:v>Advertised as grade 30 without a W suffix.</x:v>
      </x:c>
      <x:c r="Z89" s="31" t="n">
        <x:f>IF(AND(ISNUMBER(H89),ISNUMBER(J89)),LOG10(LOG10(H89+0.7))+((LOG10(LOG10(H89+0.7))-LOG10(LOG10(J89+0.7)))/(LOG10(373.15)-LOG10(313.15)))*LOG10(313.15),"")</x:f>
        <x:v>9.008193626920791</x:v>
      </x:c>
      <x:c r="AA89" s="31" t="n">
        <x:f>IF(AND(ISNUMBER(H89),ISNUMBER(J89)),(LOG10(LOG10(H89+0.7))-LOG10(LOG10(J89+0.7)))/(LOG10(373.15)-LOG10(313.15)),"")</x:f>
        <x:v>3.473947621485651</x:v>
      </x:c>
      <x:c r="AB89" s="21" t="str">
        <x:f>IF(AND(ISNUMBER(H89),ISNUMBER(J89)),"Calculated from 40/100 °C","Unavailable")</x:f>
        <x:v>Calculated from 40/100 °C</x:v>
      </x:c>
    </x:row>
    <x:row r="90" ht="19" customHeight="1">
      <x:c r="A90" s="21" t="str">
        <x:v>Red Line — ExtraLight 2.5WT Suspension Fluid</x:v>
      </x:c>
      <x:c r="B90" s="21" t="str">
        <x:v>Red Line</x:v>
      </x:c>
      <x:c r="C90" s="21" t="str">
        <x:v>ExtraLight 2.5WT Suspension Fluid</x:v>
      </x:c>
      <x:c r="D90" s="21" t="str">
        <x:v>Both</x:v>
      </x:c>
      <x:c r="E90" s="21" t="str">
        <x:v>Aftermarket</x:v>
      </x:c>
      <x:c r="F90" s="21" t="str">
        <x:v>2.5WT</x:v>
      </x:c>
      <x:c r="G90" s="23" t="n">
        <x:v>2.5</x:v>
      </x:c>
      <x:c r="H90" s="23" t="n">
        <x:v>8</x:v>
      </x:c>
      <x:c r="I90" s="21" t="str">
        <x:v>Published measured</x:v>
      </x:c>
      <x:c r="J90" s="23" t="n">
        <x:v>4.1</x:v>
      </x:c>
      <x:c r="K90" s="21" t="str">
        <x:v>Published measured</x:v>
      </x:c>
      <x:c r="L90" s="25" t="n">
        <x:v>600</x:v>
      </x:c>
      <x:c r="M90" s="21" t="str">
        <x:v>Published</x:v>
      </x:c>
      <x:c r="N90" s="27"/>
      <x:c r="O90" s="29"/>
      <x:c r="P90" s="29" t="n">
        <x:v>-36</x:v>
      </x:c>
      <x:c r="Q90" s="29"/>
      <x:c r="R90" s="21" t="str">
        <x:v>Synthetic</x:v>
      </x:c>
      <x:c r="S90" s="21" t="str">
        <x:v>Not stated</x:v>
      </x:c>
      <x:c r="T90" s="21" t="str"/>
      <x:c r="U90" s="21" t="str">
        <x:v>Manufacturer-published viscometrics</x:v>
      </x:c>
      <x:c r="V90" s="21" t="str">
        <x:v>https://www.redlineoil.com/extralight-25wt-suspension-fluid</x:v>
      </x:c>
      <x:c r="W90" s="21" t="str"/>
      <x:c r="X90" s="21" t="str">
        <x:v>2026-09-22</x:v>
      </x:c>
      <x:c r="Y90" s="21" t="str">
        <x:v>Manufacturer describes use in suspension applications; verify component and seal compatibility.</x:v>
      </x:c>
      <x:c r="Z90" s="31" t="n">
        <x:f>IF(AND(ISNUMBER(H90),ISNUMBER(J90)),LOG10(LOG10(H90+0.7))+((LOG10(LOG10(H90+0.7))-LOG10(LOG10(J90+0.7)))/(LOG10(373.15)-LOG10(313.15)))*LOG10(313.15),"")</x:f>
        <x:v>4.549474592977763</x:v>
      </x:c>
      <x:c r="AA90" s="31" t="n">
        <x:f>IF(AND(ISNUMBER(H90),ISNUMBER(J90)),(LOG10(LOG10(H90+0.7))-LOG10(LOG10(J90+0.7)))/(LOG10(373.15)-LOG10(313.15)),"")</x:f>
        <x:v>1.8337431547631666</x:v>
      </x:c>
      <x:c r="AB90" s="21" t="str">
        <x:f>IF(AND(ISNUMBER(H90),ISNUMBER(J90)),"Calculated from 40/100 °C","Unavailable")</x:f>
        <x:v>Calculated from 40/100 °C</x:v>
      </x:c>
    </x:row>
    <x:row r="91" ht="19" customHeight="1">
      <x:c r="A91" s="21" t="str">
        <x:v>Red Line — LightWeight 5WT Suspension Fluid</x:v>
      </x:c>
      <x:c r="B91" s="21" t="str">
        <x:v>Red Line</x:v>
      </x:c>
      <x:c r="C91" s="21" t="str">
        <x:v>LightWeight 5WT Suspension Fluid</x:v>
      </x:c>
      <x:c r="D91" s="21" t="str">
        <x:v>Both</x:v>
      </x:c>
      <x:c r="E91" s="21" t="str">
        <x:v>Aftermarket</x:v>
      </x:c>
      <x:c r="F91" s="21" t="str">
        <x:v>5WT</x:v>
      </x:c>
      <x:c r="G91" s="23" t="n">
        <x:v>5</x:v>
      </x:c>
      <x:c r="H91" s="23" t="n">
        <x:v>16</x:v>
      </x:c>
      <x:c r="I91" s="21" t="str">
        <x:v>Published measured</x:v>
      </x:c>
      <x:c r="J91" s="23" t="n">
        <x:v>8</x:v>
      </x:c>
      <x:c r="K91" s="21" t="str">
        <x:v>Published measured</x:v>
      </x:c>
      <x:c r="L91" s="25" t="n">
        <x:v>560</x:v>
      </x:c>
      <x:c r="M91" s="21" t="str">
        <x:v>Published</x:v>
      </x:c>
      <x:c r="N91" s="27"/>
      <x:c r="O91" s="29"/>
      <x:c r="P91" s="29" t="n">
        <x:v>-50</x:v>
      </x:c>
      <x:c r="Q91" s="29"/>
      <x:c r="R91" s="21" t="str">
        <x:v>Synthetic</x:v>
      </x:c>
      <x:c r="S91" s="21" t="str">
        <x:v>Not stated</x:v>
      </x:c>
      <x:c r="T91" s="21" t="str"/>
      <x:c r="U91" s="21" t="str">
        <x:v>Manufacturer-published viscometrics</x:v>
      </x:c>
      <x:c r="V91" s="21" t="str">
        <x:v>https://www.redlineoil.com/lightweight-5wt-suspension-fluid</x:v>
      </x:c>
      <x:c r="W91" s="21" t="str"/>
      <x:c r="X91" s="21" t="str">
        <x:v>2026-09-22</x:v>
      </x:c>
      <x:c r="Y91" s="21" t="str">
        <x:v>Manufacturer describes use in suspension applications; verify component and seal compatibility.</x:v>
      </x:c>
      <x:c r="Z91" s="31" t="n">
        <x:f>IF(AND(ISNUMBER(H91),ISNUMBER(J91)),LOG10(LOG10(H91+0.7))+((LOG10(LOG10(H91+0.7))-LOG10(LOG10(J91+0.7)))/(LOG10(373.15)-LOG10(313.15)))*LOG10(313.15),"")</x:f>
        <x:v>3.8382823397984955</x:v>
      </x:c>
      <x:c r="AA91" s="31" t="n">
        <x:f>IF(AND(ISNUMBER(H91),ISNUMBER(J91)),(LOG10(LOG10(H91+0.7))-LOG10(LOG10(J91+0.7)))/(LOG10(373.15)-LOG10(313.15)),"")</x:f>
        <x:v>1.5029361699069523</x:v>
      </x:c>
      <x:c r="AB91" s="21" t="str">
        <x:f>IF(AND(ISNUMBER(H91),ISNUMBER(J91)),"Calculated from 40/100 °C","Unavailable")</x:f>
        <x:v>Calculated from 40/100 °C</x:v>
      </x:c>
    </x:row>
    <x:row r="92" ht="19" customHeight="1">
      <x:c r="A92" s="21" t="str">
        <x:v>Red Line — Medium 10WT Suspension Fluid</x:v>
      </x:c>
      <x:c r="B92" s="21" t="str">
        <x:v>Red Line</x:v>
      </x:c>
      <x:c r="C92" s="21" t="str">
        <x:v>Medium 10WT Suspension Fluid</x:v>
      </x:c>
      <x:c r="D92" s="21" t="str">
        <x:v>Both</x:v>
      </x:c>
      <x:c r="E92" s="21" t="str">
        <x:v>Aftermarket</x:v>
      </x:c>
      <x:c r="F92" s="21" t="str">
        <x:v>10WT</x:v>
      </x:c>
      <x:c r="G92" s="23" t="n">
        <x:v>10</x:v>
      </x:c>
      <x:c r="H92" s="23" t="n">
        <x:v>32</x:v>
      </x:c>
      <x:c r="I92" s="21" t="str">
        <x:v>Published measured</x:v>
      </x:c>
      <x:c r="J92" s="23" t="n">
        <x:v>17.7</x:v>
      </x:c>
      <x:c r="K92" s="21" t="str">
        <x:v>Published measured</x:v>
      </x:c>
      <x:c r="L92" s="25" t="n">
        <x:v>550</x:v>
      </x:c>
      <x:c r="M92" s="21" t="str">
        <x:v>Published</x:v>
      </x:c>
      <x:c r="N92" s="27"/>
      <x:c r="O92" s="29"/>
      <x:c r="P92" s="29" t="n">
        <x:v>-50</x:v>
      </x:c>
      <x:c r="Q92" s="29"/>
      <x:c r="R92" s="21" t="str">
        <x:v>Synthetic</x:v>
      </x:c>
      <x:c r="S92" s="21" t="str">
        <x:v>Not stated</x:v>
      </x:c>
      <x:c r="T92" s="21" t="str"/>
      <x:c r="U92" s="21" t="str">
        <x:v>Manufacturer-published viscometrics</x:v>
      </x:c>
      <x:c r="V92" s="21" t="str">
        <x:v>https://www.redlineoil.com/medium-10wt-suspension-fluid</x:v>
      </x:c>
      <x:c r="W92" s="21" t="str"/>
      <x:c r="X92" s="21" t="str">
        <x:v>2026-09-22</x:v>
      </x:c>
      <x:c r="Y92" s="21" t="str">
        <x:v>Manufacturer describes use in suspension applications; verify component and seal compatibility.</x:v>
      </x:c>
      <x:c r="Z92" s="31" t="n">
        <x:f>IF(AND(ISNUMBER(H92),ISNUMBER(J92)),LOG10(LOG10(H92+0.7))+((LOG10(LOG10(H92+0.7))-LOG10(LOG10(J92+0.7)))/(LOG10(373.15)-LOG10(313.15)))*LOG10(313.15),"")</x:f>
        <x:v>2.745663878811003</x:v>
      </x:c>
      <x:c r="AA92" s="31" t="n">
        <x:f>IF(AND(ISNUMBER(H92),ISNUMBER(J92)),(LOG10(LOG10(H92+0.7))-LOG10(LOG10(J92+0.7)))/(LOG10(373.15)-LOG10(313.15)),"")</x:f>
        <x:v>1.0278987977461003</x:v>
      </x:c>
      <x:c r="AB92" s="21" t="str">
        <x:f>IF(AND(ISNUMBER(H92),ISNUMBER(J92)),"Calculated from 40/100 °C","Unavailable")</x:f>
        <x:v>Calculated from 40/100 °C</x:v>
      </x:c>
    </x:row>
    <x:row r="93" ht="19" customHeight="1">
      <x:c r="A93" s="21" t="str">
        <x:v>Red Line — HeavyWeight 30WT Suspension Fluid</x:v>
      </x:c>
      <x:c r="B93" s="21" t="str">
        <x:v>Red Line</x:v>
      </x:c>
      <x:c r="C93" s="21" t="str">
        <x:v>HeavyWeight 30WT Suspension Fluid</x:v>
      </x:c>
      <x:c r="D93" s="21" t="str">
        <x:v>Both</x:v>
      </x:c>
      <x:c r="E93" s="21" t="str">
        <x:v>Aftermarket</x:v>
      </x:c>
      <x:c r="F93" s="21" t="str">
        <x:v>30WT</x:v>
      </x:c>
      <x:c r="G93" s="23" t="n">
        <x:v>30</x:v>
      </x:c>
      <x:c r="H93" s="23" t="n">
        <x:v>67.9</x:v>
      </x:c>
      <x:c r="I93" s="21" t="str">
        <x:v>Published measured</x:v>
      </x:c>
      <x:c r="J93" s="23" t="n">
        <x:v>22.8</x:v>
      </x:c>
      <x:c r="K93" s="21" t="str">
        <x:v>Published measured</x:v>
      </x:c>
      <x:c r="L93" s="25" t="n">
        <x:v>358</x:v>
      </x:c>
      <x:c r="M93" s="21" t="str">
        <x:v>Published</x:v>
      </x:c>
      <x:c r="N93" s="27"/>
      <x:c r="O93" s="29"/>
      <x:c r="P93" s="29" t="n">
        <x:v>-40</x:v>
      </x:c>
      <x:c r="Q93" s="29"/>
      <x:c r="R93" s="21" t="str">
        <x:v>Synthetic</x:v>
      </x:c>
      <x:c r="S93" s="21" t="str">
        <x:v>Not stated</x:v>
      </x:c>
      <x:c r="T93" s="21" t="str"/>
      <x:c r="U93" s="21" t="str">
        <x:v>Manufacturer-published viscometrics</x:v>
      </x:c>
      <x:c r="V93" s="21" t="str">
        <x:v>https://www.redlineoil.com/heavyweight-30wt-suspension-fluid</x:v>
      </x:c>
      <x:c r="W93" s="21" t="str"/>
      <x:c r="X93" s="21" t="str">
        <x:v>2026-09-22</x:v>
      </x:c>
      <x:c r="Y93" s="21" t="str">
        <x:v>Manufacturer describes use in suspension applications; verify component and seal compatibility.</x:v>
      </x:c>
      <x:c r="Z93" s="31" t="n">
        <x:f>IF(AND(ISNUMBER(H93),ISNUMBER(J93)),LOG10(LOG10(H93+0.7))+((LOG10(LOG10(H93+0.7))-LOG10(LOG10(J93+0.7)))/(LOG10(373.15)-LOG10(313.15)))*LOG10(313.15),"")</x:f>
        <x:v>4.423711646450131</x:v>
      </x:c>
      <x:c r="AA93" s="31" t="n">
        <x:f>IF(AND(ISNUMBER(H93),ISNUMBER(J93)),(LOG10(LOG10(H93+0.7))-LOG10(LOG10(J93+0.7)))/(LOG10(373.15)-LOG10(313.15)),"")</x:f>
        <x:v>1.6667367652531946</x:v>
      </x:c>
      <x:c r="AB93" s="21" t="str">
        <x:f>IF(AND(ISNUMBER(H93),ISNUMBER(J93)),"Calculated from 40/100 °C","Unavailable")</x:f>
        <x:v>Calculated from 40/100 °C</x:v>
      </x:c>
    </x:row>
    <x:row r="94" ht="19" customHeight="1">
      <x:c r="A94" s="21" t="str">
        <x:v>Red Line — LikeWater Suspension Fluid</x:v>
      </x:c>
      <x:c r="B94" s="21" t="str">
        <x:v>Red Line</x:v>
      </x:c>
      <x:c r="C94" s="21" t="str">
        <x:v>LikeWater Suspension Fluid</x:v>
      </x:c>
      <x:c r="D94" s="21" t="str">
        <x:v>Both</x:v>
      </x:c>
      <x:c r="E94" s="21" t="str">
        <x:v>Aftermarket</x:v>
      </x:c>
      <x:c r="F94" s="21" t="str">
        <x:v>LikeWater</x:v>
      </x:c>
      <x:c r="G94" s="23"/>
      <x:c r="H94" s="23" t="n">
        <x:v>4</x:v>
      </x:c>
      <x:c r="I94" s="21" t="str">
        <x:v>Published measured</x:v>
      </x:c>
      <x:c r="J94" s="23" t="n">
        <x:v>2.34</x:v>
      </x:c>
      <x:c r="K94" s="21" t="str">
        <x:v>Published measured</x:v>
      </x:c>
      <x:c r="L94" s="25" t="n">
        <x:v>800</x:v>
      </x:c>
      <x:c r="M94" s="21" t="str">
        <x:v>Published</x:v>
      </x:c>
      <x:c r="N94" s="27"/>
      <x:c r="O94" s="29"/>
      <x:c r="P94" s="29" t="n">
        <x:v>-50</x:v>
      </x:c>
      <x:c r="Q94" s="29"/>
      <x:c r="R94" s="21" t="str">
        <x:v>Synthetic</x:v>
      </x:c>
      <x:c r="S94" s="21" t="str">
        <x:v>Not stated</x:v>
      </x:c>
      <x:c r="T94" s="21" t="str"/>
      <x:c r="U94" s="21" t="str">
        <x:v>Manufacturer-published viscometrics</x:v>
      </x:c>
      <x:c r="V94" s="21" t="str">
        <x:v>https://www.redlineoil.com/likewater-suspension-fluid</x:v>
      </x:c>
      <x:c r="W94" s="21" t="str"/>
      <x:c r="X94" s="21" t="str">
        <x:v>2026-09-22</x:v>
      </x:c>
      <x:c r="Y94" s="21" t="str">
        <x:v>Manufacturer describes use in suspension applications; verify component and seal compatibility.</x:v>
      </x:c>
      <x:c r="Z94" s="31" t="n">
        <x:f>IF(AND(ISNUMBER(H94),ISNUMBER(J94)),LOG10(LOG10(H94+0.7))+((LOG10(LOG10(H94+0.7))-LOG10(LOG10(J94+0.7)))/(LOG10(373.15)-LOG10(313.15)))*LOG10(313.15),"")</x:f>
        <x:v>4.534944169466407</x:v>
      </x:c>
      <x:c r="AA94" s="31" t="n">
        <x:f>IF(AND(ISNUMBER(H94),ISNUMBER(J94)),(LOG10(LOG10(H94+0.7))-LOG10(LOG10(J94+0.7)))/(LOG10(373.15)-LOG10(313.15)),"")</x:f>
        <x:v>1.8862093963997797</x:v>
      </x:c>
      <x:c r="AB94" s="21" t="str">
        <x:f>IF(AND(ISNUMBER(H94),ISNUMBER(J94)),"Calculated from 40/100 °C","Unavailable")</x:f>
        <x:v>Calculated from 40/100 °C</x:v>
      </x:c>
    </x:row>
    <x:row r="95" ht="19" customHeight="1">
      <x:c r="A95" s="21" t="str">
        <x:v>Rock Oil — Synthesis SVI 2.5</x:v>
      </x:c>
      <x:c r="B95" s="21" t="str">
        <x:v>Rock Oil</x:v>
      </x:c>
      <x:c r="C95" s="21" t="str">
        <x:v>Synthesis SVI 2.5</x:v>
      </x:c>
      <x:c r="D95" s="21" t="str">
        <x:v>Both</x:v>
      </x:c>
      <x:c r="E95" s="21" t="str">
        <x:v>Aftermarket</x:v>
      </x:c>
      <x:c r="F95" s="21" t="str">
        <x:v>2.5</x:v>
      </x:c>
      <x:c r="G95" s="23" t="n">
        <x:v>2.5</x:v>
      </x:c>
      <x:c r="H95" s="23"/>
      <x:c r="I95" s="21" t="str">
        <x:v>Unavailable</x:v>
      </x:c>
      <x:c r="J95" s="23"/>
      <x:c r="K95" s="21" t="str">
        <x:v>Unavailable</x:v>
      </x:c>
      <x:c r="L95" s="25"/>
      <x:c r="M95" s="21" t="str">
        <x:v>Unavailable</x:v>
      </x:c>
      <x:c r="N95" s="27"/>
      <x:c r="O95" s="29"/>
      <x:c r="P95" s="29"/>
      <x:c r="Q95" s="29"/>
      <x:c r="R95" s="21" t="str">
        <x:v>Synthetic</x:v>
      </x:c>
      <x:c r="S95" s="21" t="str">
        <x:v>Not stated</x:v>
      </x:c>
      <x:c r="T95" s="21" t="str"/>
      <x:c r="U95" s="21" t="str">
        <x:v>Manufacturer range identity; viscometrics not stated</x:v>
      </x:c>
      <x:c r="V95" s="21" t="str">
        <x:v>https://rockoil.co.uk/wp-content/uploads/2023/11/MOTORCYCLE-SUPPORT-LUBRICANTS-INFO-SHEET_B25D.pdf</x:v>
      </x:c>
      <x:c r="W95" s="21" t="str"/>
      <x:c r="X95" s="21" t="str">
        <x:v>2026-09-22</x:v>
      </x:c>
      <x:c r="Y95" s="21" t="str"/>
      <x:c r="Z95" s="31" t="str">
        <x:f>IF(AND(ISNUMBER(H95),ISNUMBER(J95)),LOG10(LOG10(H95+0.7))+((LOG10(LOG10(H95+0.7))-LOG10(LOG10(J95+0.7)))/(LOG10(373.15)-LOG10(313.15)))*LOG10(313.15),"")</x:f>
      </x:c>
      <x:c r="AA95" s="31" t="str">
        <x:f>IF(AND(ISNUMBER(H95),ISNUMBER(J95)),(LOG10(LOG10(H95+0.7))-LOG10(LOG10(J95+0.7)))/(LOG10(373.15)-LOG10(313.15)),"")</x:f>
      </x:c>
      <x:c r="AB95" s="21" t="str">
        <x:f>IF(AND(ISNUMBER(H95),ISNUMBER(J95)),"Calculated from 40/100 °C","Unavailable")</x:f>
        <x:v>Unavailable</x:v>
      </x:c>
    </x:row>
    <x:row r="96" ht="19" customHeight="1">
      <x:c r="A96" s="21" t="str">
        <x:v>Rock Oil — Synthesis SVI 3.5</x:v>
      </x:c>
      <x:c r="B96" s="21" t="str">
        <x:v>Rock Oil</x:v>
      </x:c>
      <x:c r="C96" s="21" t="str">
        <x:v>Synthesis SVI 3.5</x:v>
      </x:c>
      <x:c r="D96" s="21" t="str">
        <x:v>Both</x:v>
      </x:c>
      <x:c r="E96" s="21" t="str">
        <x:v>Aftermarket</x:v>
      </x:c>
      <x:c r="F96" s="21" t="str">
        <x:v>3.5</x:v>
      </x:c>
      <x:c r="G96" s="23" t="n">
        <x:v>3.5</x:v>
      </x:c>
      <x:c r="H96" s="23"/>
      <x:c r="I96" s="21" t="str">
        <x:v>Unavailable</x:v>
      </x:c>
      <x:c r="J96" s="23"/>
      <x:c r="K96" s="21" t="str">
        <x:v>Unavailable</x:v>
      </x:c>
      <x:c r="L96" s="25"/>
      <x:c r="M96" s="21" t="str">
        <x:v>Unavailable</x:v>
      </x:c>
      <x:c r="N96" s="27"/>
      <x:c r="O96" s="29"/>
      <x:c r="P96" s="29"/>
      <x:c r="Q96" s="29"/>
      <x:c r="R96" s="21" t="str">
        <x:v>Synthetic</x:v>
      </x:c>
      <x:c r="S96" s="21" t="str">
        <x:v>Not stated</x:v>
      </x:c>
      <x:c r="T96" s="21" t="str"/>
      <x:c r="U96" s="21" t="str">
        <x:v>Manufacturer range identity; viscometrics not stated</x:v>
      </x:c>
      <x:c r="V96" s="21" t="str">
        <x:v>https://rockoil.co.uk/wp-content/uploads/2023/11/MOTORCYCLE-SUPPORT-LUBRICANTS-INFO-SHEET_B25D.pdf</x:v>
      </x:c>
      <x:c r="W96" s="21" t="str"/>
      <x:c r="X96" s="21" t="str">
        <x:v>2026-09-22</x:v>
      </x:c>
      <x:c r="Y96" s="21" t="str"/>
      <x:c r="Z96" s="31" t="str">
        <x:f>IF(AND(ISNUMBER(H96),ISNUMBER(J96)),LOG10(LOG10(H96+0.7))+((LOG10(LOG10(H96+0.7))-LOG10(LOG10(J96+0.7)))/(LOG10(373.15)-LOG10(313.15)))*LOG10(313.15),"")</x:f>
      </x:c>
      <x:c r="AA96" s="31" t="str">
        <x:f>IF(AND(ISNUMBER(H96),ISNUMBER(J96)),(LOG10(LOG10(H96+0.7))-LOG10(LOG10(J96+0.7)))/(LOG10(373.15)-LOG10(313.15)),"")</x:f>
      </x:c>
      <x:c r="AB96" s="21" t="str">
        <x:f>IF(AND(ISNUMBER(H96),ISNUMBER(J96)),"Calculated from 40/100 °C","Unavailable")</x:f>
        <x:v>Unavailable</x:v>
      </x:c>
    </x:row>
    <x:row r="97" ht="19" customHeight="1">
      <x:c r="A97" s="21" t="str">
        <x:v>Rock Oil — SVI 5</x:v>
      </x:c>
      <x:c r="B97" s="21" t="str">
        <x:v>Rock Oil</x:v>
      </x:c>
      <x:c r="C97" s="21" t="str">
        <x:v>SVI 5</x:v>
      </x:c>
      <x:c r="D97" s="21" t="str">
        <x:v>Both</x:v>
      </x:c>
      <x:c r="E97" s="21" t="str">
        <x:v>Aftermarket</x:v>
      </x:c>
      <x:c r="F97" s="21" t="str">
        <x:v>5</x:v>
      </x:c>
      <x:c r="G97" s="23" t="n">
        <x:v>5</x:v>
      </x:c>
      <x:c r="H97" s="23"/>
      <x:c r="I97" s="21" t="str">
        <x:v>Unavailable</x:v>
      </x:c>
      <x:c r="J97" s="23"/>
      <x:c r="K97" s="21" t="str">
        <x:v>Unavailable</x:v>
      </x:c>
      <x:c r="L97" s="25"/>
      <x:c r="M97" s="21" t="str">
        <x:v>Unavailable</x:v>
      </x:c>
      <x:c r="N97" s="27"/>
      <x:c r="O97" s="29"/>
      <x:c r="P97" s="29"/>
      <x:c r="Q97" s="29"/>
      <x:c r="R97" s="21" t="str">
        <x:v>Synthetic</x:v>
      </x:c>
      <x:c r="S97" s="21" t="str">
        <x:v>Not stated</x:v>
      </x:c>
      <x:c r="T97" s="21" t="str"/>
      <x:c r="U97" s="21" t="str">
        <x:v>Manufacturer range identity; viscometrics not stated</x:v>
      </x:c>
      <x:c r="V97" s="21" t="str">
        <x:v>https://rockoil.co.uk/wp-content/uploads/2023/11/MOTORCYCLE-SUPPORT-LUBRICANTS-INFO-SHEET_B25D.pdf</x:v>
      </x:c>
      <x:c r="W97" s="21" t="str"/>
      <x:c r="X97" s="21" t="str">
        <x:v>2026-09-22</x:v>
      </x:c>
      <x:c r="Y97" s="21" t="str"/>
      <x:c r="Z97" s="31" t="str">
        <x:f>IF(AND(ISNUMBER(H97),ISNUMBER(J97)),LOG10(LOG10(H97+0.7))+((LOG10(LOG10(H97+0.7))-LOG10(LOG10(J97+0.7)))/(LOG10(373.15)-LOG10(313.15)))*LOG10(313.15),"")</x:f>
      </x:c>
      <x:c r="AA97" s="31" t="str">
        <x:f>IF(AND(ISNUMBER(H97),ISNUMBER(J97)),(LOG10(LOG10(H97+0.7))-LOG10(LOG10(J97+0.7)))/(LOG10(373.15)-LOG10(313.15)),"")</x:f>
      </x:c>
      <x:c r="AB97" s="21" t="str">
        <x:f>IF(AND(ISNUMBER(H97),ISNUMBER(J97)),"Calculated from 40/100 °C","Unavailable")</x:f>
        <x:v>Unavailable</x:v>
      </x:c>
    </x:row>
    <x:row r="98" ht="19" customHeight="1">
      <x:c r="A98" s="21" t="str">
        <x:v>Rock Oil — Synthesis SVI 5</x:v>
      </x:c>
      <x:c r="B98" s="21" t="str">
        <x:v>Rock Oil</x:v>
      </x:c>
      <x:c r="C98" s="21" t="str">
        <x:v>Synthesis SVI 5</x:v>
      </x:c>
      <x:c r="D98" s="21" t="str">
        <x:v>Both</x:v>
      </x:c>
      <x:c r="E98" s="21" t="str">
        <x:v>Aftermarket</x:v>
      </x:c>
      <x:c r="F98" s="21" t="str">
        <x:v>5</x:v>
      </x:c>
      <x:c r="G98" s="23" t="n">
        <x:v>5</x:v>
      </x:c>
      <x:c r="H98" s="23"/>
      <x:c r="I98" s="21" t="str">
        <x:v>Unavailable</x:v>
      </x:c>
      <x:c r="J98" s="23"/>
      <x:c r="K98" s="21" t="str">
        <x:v>Unavailable</x:v>
      </x:c>
      <x:c r="L98" s="25"/>
      <x:c r="M98" s="21" t="str">
        <x:v>Unavailable</x:v>
      </x:c>
      <x:c r="N98" s="27"/>
      <x:c r="O98" s="29"/>
      <x:c r="P98" s="29"/>
      <x:c r="Q98" s="29"/>
      <x:c r="R98" s="21" t="str">
        <x:v>Synthetic</x:v>
      </x:c>
      <x:c r="S98" s="21" t="str">
        <x:v>Not stated</x:v>
      </x:c>
      <x:c r="T98" s="21" t="str"/>
      <x:c r="U98" s="21" t="str">
        <x:v>Manufacturer range identity; viscometrics not stated</x:v>
      </x:c>
      <x:c r="V98" s="21" t="str">
        <x:v>https://rockoil.co.uk/wp-content/uploads/2023/11/MOTORCYCLE-SUPPORT-LUBRICANTS-INFO-SHEET_B25D.pdf</x:v>
      </x:c>
      <x:c r="W98" s="21" t="str"/>
      <x:c r="X98" s="21" t="str">
        <x:v>2026-09-22</x:v>
      </x:c>
      <x:c r="Y98" s="21" t="str"/>
      <x:c r="Z98" s="31" t="str">
        <x:f>IF(AND(ISNUMBER(H98),ISNUMBER(J98)),LOG10(LOG10(H98+0.7))+((LOG10(LOG10(H98+0.7))-LOG10(LOG10(J98+0.7)))/(LOG10(373.15)-LOG10(313.15)))*LOG10(313.15),"")</x:f>
      </x:c>
      <x:c r="AA98" s="31" t="str">
        <x:f>IF(AND(ISNUMBER(H98),ISNUMBER(J98)),(LOG10(LOG10(H98+0.7))-LOG10(LOG10(J98+0.7)))/(LOG10(373.15)-LOG10(313.15)),"")</x:f>
      </x:c>
      <x:c r="AB98" s="21" t="str">
        <x:f>IF(AND(ISNUMBER(H98),ISNUMBER(J98)),"Calculated from 40/100 °C","Unavailable")</x:f>
        <x:v>Unavailable</x:v>
      </x:c>
    </x:row>
    <x:row r="99" ht="19" customHeight="1">
      <x:c r="A99" s="21" t="str">
        <x:v>Rock Oil — Synthesis SVI 6</x:v>
      </x:c>
      <x:c r="B99" s="21" t="str">
        <x:v>Rock Oil</x:v>
      </x:c>
      <x:c r="C99" s="21" t="str">
        <x:v>Synthesis SVI 6</x:v>
      </x:c>
      <x:c r="D99" s="21" t="str">
        <x:v>Both</x:v>
      </x:c>
      <x:c r="E99" s="21" t="str">
        <x:v>Aftermarket</x:v>
      </x:c>
      <x:c r="F99" s="21" t="str">
        <x:v>6</x:v>
      </x:c>
      <x:c r="G99" s="23" t="n">
        <x:v>6</x:v>
      </x:c>
      <x:c r="H99" s="23"/>
      <x:c r="I99" s="21" t="str">
        <x:v>Unavailable</x:v>
      </x:c>
      <x:c r="J99" s="23"/>
      <x:c r="K99" s="21" t="str">
        <x:v>Unavailable</x:v>
      </x:c>
      <x:c r="L99" s="25"/>
      <x:c r="M99" s="21" t="str">
        <x:v>Unavailable</x:v>
      </x:c>
      <x:c r="N99" s="27"/>
      <x:c r="O99" s="29"/>
      <x:c r="P99" s="29"/>
      <x:c r="Q99" s="29"/>
      <x:c r="R99" s="21" t="str">
        <x:v>Synthetic</x:v>
      </x:c>
      <x:c r="S99" s="21" t="str">
        <x:v>Not stated</x:v>
      </x:c>
      <x:c r="T99" s="21" t="str"/>
      <x:c r="U99" s="21" t="str">
        <x:v>Manufacturer range identity; viscometrics not stated</x:v>
      </x:c>
      <x:c r="V99" s="21" t="str">
        <x:v>https://rockoil.co.uk/wp-content/uploads/2023/11/MOTORCYCLE-SUPPORT-LUBRICANTS-INFO-SHEET_B25D.pdf</x:v>
      </x:c>
      <x:c r="W99" s="21" t="str"/>
      <x:c r="X99" s="21" t="str">
        <x:v>2026-09-22</x:v>
      </x:c>
      <x:c r="Y99" s="21" t="str"/>
      <x:c r="Z99" s="31" t="str">
        <x:f>IF(AND(ISNUMBER(H99),ISNUMBER(J99)),LOG10(LOG10(H99+0.7))+((LOG10(LOG10(H99+0.7))-LOG10(LOG10(J99+0.7)))/(LOG10(373.15)-LOG10(313.15)))*LOG10(313.15),"")</x:f>
      </x:c>
      <x:c r="AA99" s="31" t="str">
        <x:f>IF(AND(ISNUMBER(H99),ISNUMBER(J99)),(LOG10(LOG10(H99+0.7))-LOG10(LOG10(J99+0.7)))/(LOG10(373.15)-LOG10(313.15)),"")</x:f>
      </x:c>
      <x:c r="AB99" s="21" t="str">
        <x:f>IF(AND(ISNUMBER(H99),ISNUMBER(J99)),"Calculated from 40/100 °C","Unavailable")</x:f>
        <x:v>Unavailable</x:v>
      </x:c>
    </x:row>
    <x:row r="100" ht="19" customHeight="1">
      <x:c r="A100" s="21" t="str">
        <x:v>Rock Oil — SVI 7.5</x:v>
      </x:c>
      <x:c r="B100" s="21" t="str">
        <x:v>Rock Oil</x:v>
      </x:c>
      <x:c r="C100" s="21" t="str">
        <x:v>SVI 7.5</x:v>
      </x:c>
      <x:c r="D100" s="21" t="str">
        <x:v>Both</x:v>
      </x:c>
      <x:c r="E100" s="21" t="str">
        <x:v>Aftermarket</x:v>
      </x:c>
      <x:c r="F100" s="21" t="str">
        <x:v>7.5</x:v>
      </x:c>
      <x:c r="G100" s="23" t="n">
        <x:v>7.5</x:v>
      </x:c>
      <x:c r="H100" s="23"/>
      <x:c r="I100" s="21" t="str">
        <x:v>Unavailable</x:v>
      </x:c>
      <x:c r="J100" s="23"/>
      <x:c r="K100" s="21" t="str">
        <x:v>Unavailable</x:v>
      </x:c>
      <x:c r="L100" s="25"/>
      <x:c r="M100" s="21" t="str">
        <x:v>Unavailable</x:v>
      </x:c>
      <x:c r="N100" s="27"/>
      <x:c r="O100" s="29"/>
      <x:c r="P100" s="29"/>
      <x:c r="Q100" s="29"/>
      <x:c r="R100" s="21" t="str">
        <x:v>Synthetic</x:v>
      </x:c>
      <x:c r="S100" s="21" t="str">
        <x:v>Not stated</x:v>
      </x:c>
      <x:c r="T100" s="21" t="str"/>
      <x:c r="U100" s="21" t="str">
        <x:v>Manufacturer range identity; viscometrics not stated</x:v>
      </x:c>
      <x:c r="V100" s="21" t="str">
        <x:v>https://rockoil.co.uk/wp-content/uploads/2023/11/MOTORCYCLE-SUPPORT-LUBRICANTS-INFO-SHEET_B25D.pdf</x:v>
      </x:c>
      <x:c r="W100" s="21" t="str"/>
      <x:c r="X100" s="21" t="str">
        <x:v>2026-09-22</x:v>
      </x:c>
      <x:c r="Y100" s="21" t="str"/>
      <x:c r="Z100" s="31" t="str">
        <x:f>IF(AND(ISNUMBER(H100),ISNUMBER(J100)),LOG10(LOG10(H100+0.7))+((LOG10(LOG10(H100+0.7))-LOG10(LOG10(J100+0.7)))/(LOG10(373.15)-LOG10(313.15)))*LOG10(313.15),"")</x:f>
      </x:c>
      <x:c r="AA100" s="31" t="str">
        <x:f>IF(AND(ISNUMBER(H100),ISNUMBER(J100)),(LOG10(LOG10(H100+0.7))-LOG10(LOG10(J100+0.7)))/(LOG10(373.15)-LOG10(313.15)),"")</x:f>
      </x:c>
      <x:c r="AB100" s="21" t="str">
        <x:f>IF(AND(ISNUMBER(H100),ISNUMBER(J100)),"Calculated from 40/100 °C","Unavailable")</x:f>
        <x:v>Unavailable</x:v>
      </x:c>
    </x:row>
    <x:row r="101" ht="19" customHeight="1">
      <x:c r="A101" s="21" t="str">
        <x:v>Rock Oil — SVI 10</x:v>
      </x:c>
      <x:c r="B101" s="21" t="str">
        <x:v>Rock Oil</x:v>
      </x:c>
      <x:c r="C101" s="21" t="str">
        <x:v>SVI 10</x:v>
      </x:c>
      <x:c r="D101" s="21" t="str">
        <x:v>Both</x:v>
      </x:c>
      <x:c r="E101" s="21" t="str">
        <x:v>Aftermarket</x:v>
      </x:c>
      <x:c r="F101" s="21" t="str">
        <x:v>10</x:v>
      </x:c>
      <x:c r="G101" s="23" t="n">
        <x:v>10</x:v>
      </x:c>
      <x:c r="H101" s="23"/>
      <x:c r="I101" s="21" t="str">
        <x:v>Unavailable</x:v>
      </x:c>
      <x:c r="J101" s="23"/>
      <x:c r="K101" s="21" t="str">
        <x:v>Unavailable</x:v>
      </x:c>
      <x:c r="L101" s="25"/>
      <x:c r="M101" s="21" t="str">
        <x:v>Unavailable</x:v>
      </x:c>
      <x:c r="N101" s="27"/>
      <x:c r="O101" s="29"/>
      <x:c r="P101" s="29"/>
      <x:c r="Q101" s="29"/>
      <x:c r="R101" s="21" t="str">
        <x:v>Synthetic</x:v>
      </x:c>
      <x:c r="S101" s="21" t="str">
        <x:v>Not stated</x:v>
      </x:c>
      <x:c r="T101" s="21" t="str"/>
      <x:c r="U101" s="21" t="str">
        <x:v>Manufacturer range identity; viscometrics not stated</x:v>
      </x:c>
      <x:c r="V101" s="21" t="str">
        <x:v>https://rockoil.co.uk/wp-content/uploads/2023/11/MOTORCYCLE-SUPPORT-LUBRICANTS-INFO-SHEET_B25D.pdf</x:v>
      </x:c>
      <x:c r="W101" s="21" t="str"/>
      <x:c r="X101" s="21" t="str">
        <x:v>2026-09-22</x:v>
      </x:c>
      <x:c r="Y101" s="21" t="str"/>
      <x:c r="Z101" s="31" t="str">
        <x:f>IF(AND(ISNUMBER(H101),ISNUMBER(J101)),LOG10(LOG10(H101+0.7))+((LOG10(LOG10(H101+0.7))-LOG10(LOG10(J101+0.7)))/(LOG10(373.15)-LOG10(313.15)))*LOG10(313.15),"")</x:f>
      </x:c>
      <x:c r="AA101" s="31" t="str">
        <x:f>IF(AND(ISNUMBER(H101),ISNUMBER(J101)),(LOG10(LOG10(H101+0.7))-LOG10(LOG10(J101+0.7)))/(LOG10(373.15)-LOG10(313.15)),"")</x:f>
      </x:c>
      <x:c r="AB101" s="21" t="str">
        <x:f>IF(AND(ISNUMBER(H101),ISNUMBER(J101)),"Calculated from 40/100 °C","Unavailable")</x:f>
        <x:v>Unavailable</x:v>
      </x:c>
    </x:row>
    <x:row r="102" ht="19" customHeight="1">
      <x:c r="A102" s="21" t="str">
        <x:v>Rock Oil — SVI 15</x:v>
      </x:c>
      <x:c r="B102" s="21" t="str">
        <x:v>Rock Oil</x:v>
      </x:c>
      <x:c r="C102" s="21" t="str">
        <x:v>SVI 15</x:v>
      </x:c>
      <x:c r="D102" s="21" t="str">
        <x:v>Both</x:v>
      </x:c>
      <x:c r="E102" s="21" t="str">
        <x:v>Aftermarket</x:v>
      </x:c>
      <x:c r="F102" s="21" t="str">
        <x:v>15</x:v>
      </x:c>
      <x:c r="G102" s="23" t="n">
        <x:v>15</x:v>
      </x:c>
      <x:c r="H102" s="23"/>
      <x:c r="I102" s="21" t="str">
        <x:v>Unavailable</x:v>
      </x:c>
      <x:c r="J102" s="23"/>
      <x:c r="K102" s="21" t="str">
        <x:v>Unavailable</x:v>
      </x:c>
      <x:c r="L102" s="25"/>
      <x:c r="M102" s="21" t="str">
        <x:v>Unavailable</x:v>
      </x:c>
      <x:c r="N102" s="27"/>
      <x:c r="O102" s="29"/>
      <x:c r="P102" s="29"/>
      <x:c r="Q102" s="29"/>
      <x:c r="R102" s="21" t="str">
        <x:v>Synthetic</x:v>
      </x:c>
      <x:c r="S102" s="21" t="str">
        <x:v>Not stated</x:v>
      </x:c>
      <x:c r="T102" s="21" t="str"/>
      <x:c r="U102" s="21" t="str">
        <x:v>Manufacturer range identity; viscometrics not stated</x:v>
      </x:c>
      <x:c r="V102" s="21" t="str">
        <x:v>https://rockoil.co.uk/wp-content/uploads/2023/11/MOTORCYCLE-SUPPORT-LUBRICANTS-INFO-SHEET_B25D.pdf</x:v>
      </x:c>
      <x:c r="W102" s="21" t="str"/>
      <x:c r="X102" s="21" t="str">
        <x:v>2026-09-22</x:v>
      </x:c>
      <x:c r="Y102" s="21" t="str"/>
      <x:c r="Z102" s="31" t="str">
        <x:f>IF(AND(ISNUMBER(H102),ISNUMBER(J102)),LOG10(LOG10(H102+0.7))+((LOG10(LOG10(H102+0.7))-LOG10(LOG10(J102+0.7)))/(LOG10(373.15)-LOG10(313.15)))*LOG10(313.15),"")</x:f>
      </x:c>
      <x:c r="AA102" s="31" t="str">
        <x:f>IF(AND(ISNUMBER(H102),ISNUMBER(J102)),(LOG10(LOG10(H102+0.7))-LOG10(LOG10(J102+0.7)))/(LOG10(373.15)-LOG10(313.15)),"")</x:f>
      </x:c>
      <x:c r="AB102" s="21" t="str">
        <x:f>IF(AND(ISNUMBER(H102),ISNUMBER(J102)),"Calculated from 40/100 °C","Unavailable")</x:f>
        <x:v>Unavailable</x:v>
      </x:c>
    </x:row>
    <x:row r="103" ht="19" customHeight="1">
      <x:c r="A103" s="21" t="str">
        <x:v>Rock Oil — SVI 20</x:v>
      </x:c>
      <x:c r="B103" s="21" t="str">
        <x:v>Rock Oil</x:v>
      </x:c>
      <x:c r="C103" s="21" t="str">
        <x:v>SVI 20</x:v>
      </x:c>
      <x:c r="D103" s="21" t="str">
        <x:v>Both</x:v>
      </x:c>
      <x:c r="E103" s="21" t="str">
        <x:v>Aftermarket</x:v>
      </x:c>
      <x:c r="F103" s="21" t="str">
        <x:v>20</x:v>
      </x:c>
      <x:c r="G103" s="23" t="n">
        <x:v>20</x:v>
      </x:c>
      <x:c r="H103" s="23"/>
      <x:c r="I103" s="21" t="str">
        <x:v>Unavailable</x:v>
      </x:c>
      <x:c r="J103" s="23"/>
      <x:c r="K103" s="21" t="str">
        <x:v>Unavailable</x:v>
      </x:c>
      <x:c r="L103" s="25"/>
      <x:c r="M103" s="21" t="str">
        <x:v>Unavailable</x:v>
      </x:c>
      <x:c r="N103" s="27"/>
      <x:c r="O103" s="29"/>
      <x:c r="P103" s="29"/>
      <x:c r="Q103" s="29"/>
      <x:c r="R103" s="21" t="str">
        <x:v>Synthetic</x:v>
      </x:c>
      <x:c r="S103" s="21" t="str">
        <x:v>Not stated</x:v>
      </x:c>
      <x:c r="T103" s="21" t="str"/>
      <x:c r="U103" s="21" t="str">
        <x:v>Manufacturer range identity; viscometrics not stated</x:v>
      </x:c>
      <x:c r="V103" s="21" t="str">
        <x:v>https://rockoil.co.uk/wp-content/uploads/2023/11/MOTORCYCLE-SUPPORT-LUBRICANTS-INFO-SHEET_B25D.pdf</x:v>
      </x:c>
      <x:c r="W103" s="21" t="str"/>
      <x:c r="X103" s="21" t="str">
        <x:v>2026-09-22</x:v>
      </x:c>
      <x:c r="Y103" s="21" t="str"/>
      <x:c r="Z103" s="31" t="str">
        <x:f>IF(AND(ISNUMBER(H103),ISNUMBER(J103)),LOG10(LOG10(H103+0.7))+((LOG10(LOG10(H103+0.7))-LOG10(LOG10(J103+0.7)))/(LOG10(373.15)-LOG10(313.15)))*LOG10(313.15),"")</x:f>
      </x:c>
      <x:c r="AA103" s="31" t="str">
        <x:f>IF(AND(ISNUMBER(H103),ISNUMBER(J103)),(LOG10(LOG10(H103+0.7))-LOG10(LOG10(J103+0.7)))/(LOG10(373.15)-LOG10(313.15)),"")</x:f>
      </x:c>
      <x:c r="AB103" s="21" t="str">
        <x:f>IF(AND(ISNUMBER(H103),ISNUMBER(J103)),"Calculated from 40/100 °C","Unavailable")</x:f>
        <x:v>Unavailable</x:v>
      </x:c>
    </x:row>
    <x:row r="104" ht="19" customHeight="1">
      <x:c r="A104" s="21" t="str">
        <x:v>Rock Oil — SVI 30</x:v>
      </x:c>
      <x:c r="B104" s="21" t="str">
        <x:v>Rock Oil</x:v>
      </x:c>
      <x:c r="C104" s="21" t="str">
        <x:v>SVI 30</x:v>
      </x:c>
      <x:c r="D104" s="21" t="str">
        <x:v>Both</x:v>
      </x:c>
      <x:c r="E104" s="21" t="str">
        <x:v>Aftermarket</x:v>
      </x:c>
      <x:c r="F104" s="21" t="str">
        <x:v>30</x:v>
      </x:c>
      <x:c r="G104" s="23" t="n">
        <x:v>30</x:v>
      </x:c>
      <x:c r="H104" s="23"/>
      <x:c r="I104" s="21" t="str">
        <x:v>Unavailable</x:v>
      </x:c>
      <x:c r="J104" s="23"/>
      <x:c r="K104" s="21" t="str">
        <x:v>Unavailable</x:v>
      </x:c>
      <x:c r="L104" s="25"/>
      <x:c r="M104" s="21" t="str">
        <x:v>Unavailable</x:v>
      </x:c>
      <x:c r="N104" s="27"/>
      <x:c r="O104" s="29"/>
      <x:c r="P104" s="29"/>
      <x:c r="Q104" s="29"/>
      <x:c r="R104" s="21" t="str">
        <x:v>Synthetic</x:v>
      </x:c>
      <x:c r="S104" s="21" t="str">
        <x:v>Not stated</x:v>
      </x:c>
      <x:c r="T104" s="21" t="str"/>
      <x:c r="U104" s="21" t="str">
        <x:v>Manufacturer range identity; viscometrics not stated</x:v>
      </x:c>
      <x:c r="V104" s="21" t="str">
        <x:v>https://rockoil.co.uk/wp-content/uploads/2023/11/MOTORCYCLE-SUPPORT-LUBRICANTS-INFO-SHEET_B25D.pdf</x:v>
      </x:c>
      <x:c r="W104" s="21" t="str"/>
      <x:c r="X104" s="21" t="str">
        <x:v>2026-09-22</x:v>
      </x:c>
      <x:c r="Y104" s="21" t="str"/>
      <x:c r="Z104" s="31" t="str">
        <x:f>IF(AND(ISNUMBER(H104),ISNUMBER(J104)),LOG10(LOG10(H104+0.7))+((LOG10(LOG10(H104+0.7))-LOG10(LOG10(J104+0.7)))/(LOG10(373.15)-LOG10(313.15)))*LOG10(313.15),"")</x:f>
      </x:c>
      <x:c r="AA104" s="31" t="str">
        <x:f>IF(AND(ISNUMBER(H104),ISNUMBER(J104)),(LOG10(LOG10(H104+0.7))-LOG10(LOG10(J104+0.7)))/(LOG10(373.15)-LOG10(313.15)),"")</x:f>
      </x:c>
      <x:c r="AB104" s="21" t="str">
        <x:f>IF(AND(ISNUMBER(H104),ISNUMBER(J104)),"Calculated from 40/100 °C","Unavailable")</x:f>
        <x:v>Unavailable</x:v>
      </x:c>
    </x:row>
    <x:row r="105" ht="19" customHeight="1">
      <x:c r="A105" s="21" t="str">
        <x:v>Showa — SS-05 Suspension Fluid</x:v>
      </x:c>
      <x:c r="B105" s="21" t="str">
        <x:v>Showa</x:v>
      </x:c>
      <x:c r="C105" s="21" t="str">
        <x:v>SS-05 Suspension Fluid</x:v>
      </x:c>
      <x:c r="D105" s="21" t="str">
        <x:v>Fork</x:v>
      </x:c>
      <x:c r="E105" s="21" t="str">
        <x:v>OEM</x:v>
      </x:c>
      <x:c r="F105" s="21" t="str">
        <x:v>SS-05</x:v>
      </x:c>
      <x:c r="G105" s="23"/>
      <x:c r="H105" s="23"/>
      <x:c r="I105" s="21" t="str">
        <x:v>Unavailable</x:v>
      </x:c>
      <x:c r="J105" s="23"/>
      <x:c r="K105" s="21" t="str">
        <x:v>Unavailable</x:v>
      </x:c>
      <x:c r="L105" s="25"/>
      <x:c r="M105" s="21" t="str">
        <x:v>Unavailable</x:v>
      </x:c>
      <x:c r="N105" s="27"/>
      <x:c r="O105" s="29"/>
      <x:c r="P105" s="29"/>
      <x:c r="Q105" s="29"/>
      <x:c r="R105" s="21" t="str">
        <x:v>Not stated</x:v>
      </x:c>
      <x:c r="S105" s="21" t="str">
        <x:v>Not stated</x:v>
      </x:c>
      <x:c r="T105" s="21" t="str"/>
      <x:c r="U105" s="21" t="str">
        <x:v>OEM product identity only; numeric data unavailable in reviewed public manufacturer material</x:v>
      </x:c>
      <x:c r="V105" s="21" t="str">
        <x:v>https://www.showa1.com/en/</x:v>
      </x:c>
      <x:c r="W105" s="21" t="str"/>
      <x:c r="X105" s="21" t="str">
        <x:v>2026-09-22</x:v>
      </x:c>
      <x:c r="Y105" s="21" t="str">
        <x:v>Use the motorcycle service manual and exact OEM part specification before substitution.</x:v>
      </x:c>
      <x:c r="Z105" s="31" t="str">
        <x:f>IF(AND(ISNUMBER(H105),ISNUMBER(J105)),LOG10(LOG10(H105+0.7))+((LOG10(LOG10(H105+0.7))-LOG10(LOG10(J105+0.7)))/(LOG10(373.15)-LOG10(313.15)))*LOG10(313.15),"")</x:f>
      </x:c>
      <x:c r="AA105" s="31" t="str">
        <x:f>IF(AND(ISNUMBER(H105),ISNUMBER(J105)),(LOG10(LOG10(H105+0.7))-LOG10(LOG10(J105+0.7)))/(LOG10(373.15)-LOG10(313.15)),"")</x:f>
      </x:c>
      <x:c r="AB105" s="21" t="str">
        <x:f>IF(AND(ISNUMBER(H105),ISNUMBER(J105)),"Calculated from 40/100 °C","Unavailable")</x:f>
        <x:v>Unavailable</x:v>
      </x:c>
    </x:row>
    <x:row r="106" ht="19" customHeight="1">
      <x:c r="A106" s="21" t="str">
        <x:v>Showa — SS-07 Suspension Fluid</x:v>
      </x:c>
      <x:c r="B106" s="21" t="str">
        <x:v>Showa</x:v>
      </x:c>
      <x:c r="C106" s="21" t="str">
        <x:v>SS-07 Suspension Fluid</x:v>
      </x:c>
      <x:c r="D106" s="21" t="str">
        <x:v>Fork</x:v>
      </x:c>
      <x:c r="E106" s="21" t="str">
        <x:v>OEM</x:v>
      </x:c>
      <x:c r="F106" s="21" t="str">
        <x:v>SS-07</x:v>
      </x:c>
      <x:c r="G106" s="23"/>
      <x:c r="H106" s="23"/>
      <x:c r="I106" s="21" t="str">
        <x:v>Unavailable</x:v>
      </x:c>
      <x:c r="J106" s="23"/>
      <x:c r="K106" s="21" t="str">
        <x:v>Unavailable</x:v>
      </x:c>
      <x:c r="L106" s="25"/>
      <x:c r="M106" s="21" t="str">
        <x:v>Unavailable</x:v>
      </x:c>
      <x:c r="N106" s="27"/>
      <x:c r="O106" s="29"/>
      <x:c r="P106" s="29"/>
      <x:c r="Q106" s="29"/>
      <x:c r="R106" s="21" t="str">
        <x:v>Not stated</x:v>
      </x:c>
      <x:c r="S106" s="21" t="str">
        <x:v>Not stated</x:v>
      </x:c>
      <x:c r="T106" s="21" t="str"/>
      <x:c r="U106" s="21" t="str">
        <x:v>OEM product identity only; numeric data unavailable in reviewed public manufacturer material</x:v>
      </x:c>
      <x:c r="V106" s="21" t="str">
        <x:v>https://www.showa1.com/en/</x:v>
      </x:c>
      <x:c r="W106" s="21" t="str"/>
      <x:c r="X106" s="21" t="str">
        <x:v>2026-09-22</x:v>
      </x:c>
      <x:c r="Y106" s="21" t="str">
        <x:v>Use the motorcycle service manual and exact OEM part specification before substitution.</x:v>
      </x:c>
      <x:c r="Z106" s="31" t="str">
        <x:f>IF(AND(ISNUMBER(H106),ISNUMBER(J106)),LOG10(LOG10(H106+0.7))+((LOG10(LOG10(H106+0.7))-LOG10(LOG10(J106+0.7)))/(LOG10(373.15)-LOG10(313.15)))*LOG10(313.15),"")</x:f>
      </x:c>
      <x:c r="AA106" s="31" t="str">
        <x:f>IF(AND(ISNUMBER(H106),ISNUMBER(J106)),(LOG10(LOG10(H106+0.7))-LOG10(LOG10(J106+0.7)))/(LOG10(373.15)-LOG10(313.15)),"")</x:f>
      </x:c>
      <x:c r="AB106" s="21" t="str">
        <x:f>IF(AND(ISNUMBER(H106),ISNUMBER(J106)),"Calculated from 40/100 °C","Unavailable")</x:f>
        <x:v>Unavailable</x:v>
      </x:c>
    </x:row>
    <x:row r="107" ht="19" customHeight="1">
      <x:c r="A107" s="21" t="str">
        <x:v>Showa — SS-08 Suspension Fluid</x:v>
      </x:c>
      <x:c r="B107" s="21" t="str">
        <x:v>Showa</x:v>
      </x:c>
      <x:c r="C107" s="21" t="str">
        <x:v>SS-08 Suspension Fluid</x:v>
      </x:c>
      <x:c r="D107" s="21" t="str">
        <x:v>Fork</x:v>
      </x:c>
      <x:c r="E107" s="21" t="str">
        <x:v>OEM</x:v>
      </x:c>
      <x:c r="F107" s="21" t="str">
        <x:v>SS-08</x:v>
      </x:c>
      <x:c r="G107" s="23"/>
      <x:c r="H107" s="23"/>
      <x:c r="I107" s="21" t="str">
        <x:v>Unavailable</x:v>
      </x:c>
      <x:c r="J107" s="23"/>
      <x:c r="K107" s="21" t="str">
        <x:v>Unavailable</x:v>
      </x:c>
      <x:c r="L107" s="25"/>
      <x:c r="M107" s="21" t="str">
        <x:v>Unavailable</x:v>
      </x:c>
      <x:c r="N107" s="27"/>
      <x:c r="O107" s="29"/>
      <x:c r="P107" s="29"/>
      <x:c r="Q107" s="29"/>
      <x:c r="R107" s="21" t="str">
        <x:v>Not stated</x:v>
      </x:c>
      <x:c r="S107" s="21" t="str">
        <x:v>Not stated</x:v>
      </x:c>
      <x:c r="T107" s="21" t="str"/>
      <x:c r="U107" s="21" t="str">
        <x:v>OEM product identity only; numeric data unavailable in reviewed public manufacturer material</x:v>
      </x:c>
      <x:c r="V107" s="21" t="str">
        <x:v>https://www.showa1.com/en/</x:v>
      </x:c>
      <x:c r="W107" s="21" t="str"/>
      <x:c r="X107" s="21" t="str">
        <x:v>2026-09-22</x:v>
      </x:c>
      <x:c r="Y107" s="21" t="str">
        <x:v>Use the motorcycle service manual and exact OEM part specification before substitution.</x:v>
      </x:c>
      <x:c r="Z107" s="31" t="str">
        <x:f>IF(AND(ISNUMBER(H107),ISNUMBER(J107)),LOG10(LOG10(H107+0.7))+((LOG10(LOG10(H107+0.7))-LOG10(LOG10(J107+0.7)))/(LOG10(373.15)-LOG10(313.15)))*LOG10(313.15),"")</x:f>
      </x:c>
      <x:c r="AA107" s="31" t="str">
        <x:f>IF(AND(ISNUMBER(H107),ISNUMBER(J107)),(LOG10(LOG10(H107+0.7))-LOG10(LOG10(J107+0.7)))/(LOG10(373.15)-LOG10(313.15)),"")</x:f>
      </x:c>
      <x:c r="AB107" s="21" t="str">
        <x:f>IF(AND(ISNUMBER(H107),ISNUMBER(J107)),"Calculated from 40/100 °C","Unavailable")</x:f>
        <x:v>Unavailable</x:v>
      </x:c>
    </x:row>
    <x:row r="108" ht="19" customHeight="1">
      <x:c r="A108" s="21" t="str">
        <x:v>Showa — SS-19 Suspension Fluid</x:v>
      </x:c>
      <x:c r="B108" s="21" t="str">
        <x:v>Showa</x:v>
      </x:c>
      <x:c r="C108" s="21" t="str">
        <x:v>SS-19 Suspension Fluid</x:v>
      </x:c>
      <x:c r="D108" s="21" t="str">
        <x:v>Both</x:v>
      </x:c>
      <x:c r="E108" s="21" t="str">
        <x:v>OEM</x:v>
      </x:c>
      <x:c r="F108" s="21" t="str">
        <x:v>SS-19</x:v>
      </x:c>
      <x:c r="G108" s="23"/>
      <x:c r="H108" s="23"/>
      <x:c r="I108" s="21" t="str">
        <x:v>Unavailable</x:v>
      </x:c>
      <x:c r="J108" s="23"/>
      <x:c r="K108" s="21" t="str">
        <x:v>Unavailable</x:v>
      </x:c>
      <x:c r="L108" s="25"/>
      <x:c r="M108" s="21" t="str">
        <x:v>Unavailable</x:v>
      </x:c>
      <x:c r="N108" s="27"/>
      <x:c r="O108" s="29"/>
      <x:c r="P108" s="29"/>
      <x:c r="Q108" s="29"/>
      <x:c r="R108" s="21" t="str">
        <x:v>Not stated</x:v>
      </x:c>
      <x:c r="S108" s="21" t="str">
        <x:v>Not stated</x:v>
      </x:c>
      <x:c r="T108" s="21" t="str"/>
      <x:c r="U108" s="21" t="str">
        <x:v>OEM product identity only; numeric data unavailable in reviewed public manufacturer material</x:v>
      </x:c>
      <x:c r="V108" s="21" t="str">
        <x:v>https://www.showa1.com/en/</x:v>
      </x:c>
      <x:c r="W108" s="21" t="str"/>
      <x:c r="X108" s="21" t="str">
        <x:v>2026-09-22</x:v>
      </x:c>
      <x:c r="Y108" s="21" t="str">
        <x:v>Use the motorcycle service manual and exact OEM part specification before substitution.</x:v>
      </x:c>
      <x:c r="Z108" s="31" t="str">
        <x:f>IF(AND(ISNUMBER(H108),ISNUMBER(J108)),LOG10(LOG10(H108+0.7))+((LOG10(LOG10(H108+0.7))-LOG10(LOG10(J108+0.7)))/(LOG10(373.15)-LOG10(313.15)))*LOG10(313.15),"")</x:f>
      </x:c>
      <x:c r="AA108" s="31" t="str">
        <x:f>IF(AND(ISNUMBER(H108),ISNUMBER(J108)),(LOG10(LOG10(H108+0.7))-LOG10(LOG10(J108+0.7)))/(LOG10(373.15)-LOG10(313.15)),"")</x:f>
      </x:c>
      <x:c r="AB108" s="21" t="str">
        <x:f>IF(AND(ISNUMBER(H108),ISNUMBER(J108)),"Calculated from 40/100 °C","Unavailable")</x:f>
        <x:v>Unavailable</x:v>
      </x:c>
    </x:row>
    <x:row r="109" ht="19" customHeight="1">
      <x:c r="A109" s="21" t="str">
        <x:v>Showa — SS-47 Suspension Fluid</x:v>
      </x:c>
      <x:c r="B109" s="21" t="str">
        <x:v>Showa</x:v>
      </x:c>
      <x:c r="C109" s="21" t="str">
        <x:v>SS-47 Suspension Fluid</x:v>
      </x:c>
      <x:c r="D109" s="21" t="str">
        <x:v>Shock</x:v>
      </x:c>
      <x:c r="E109" s="21" t="str">
        <x:v>OEM</x:v>
      </x:c>
      <x:c r="F109" s="21" t="str">
        <x:v>SS-47</x:v>
      </x:c>
      <x:c r="G109" s="23"/>
      <x:c r="H109" s="23"/>
      <x:c r="I109" s="21" t="str">
        <x:v>Unavailable</x:v>
      </x:c>
      <x:c r="J109" s="23"/>
      <x:c r="K109" s="21" t="str">
        <x:v>Unavailable</x:v>
      </x:c>
      <x:c r="L109" s="25"/>
      <x:c r="M109" s="21" t="str">
        <x:v>Unavailable</x:v>
      </x:c>
      <x:c r="N109" s="27"/>
      <x:c r="O109" s="29"/>
      <x:c r="P109" s="29"/>
      <x:c r="Q109" s="29"/>
      <x:c r="R109" s="21" t="str">
        <x:v>Not stated</x:v>
      </x:c>
      <x:c r="S109" s="21" t="str">
        <x:v>Not stated</x:v>
      </x:c>
      <x:c r="T109" s="21" t="str"/>
      <x:c r="U109" s="21" t="str">
        <x:v>OEM product identity only; numeric data unavailable in reviewed public manufacturer material</x:v>
      </x:c>
      <x:c r="V109" s="21" t="str">
        <x:v>https://www.showa1.com/en/</x:v>
      </x:c>
      <x:c r="W109" s="21" t="str"/>
      <x:c r="X109" s="21" t="str">
        <x:v>2026-09-22</x:v>
      </x:c>
      <x:c r="Y109" s="21" t="str">
        <x:v>Use the motorcycle service manual and exact OEM part specification before substitution.</x:v>
      </x:c>
      <x:c r="Z109" s="31" t="str">
        <x:f>IF(AND(ISNUMBER(H109),ISNUMBER(J109)),LOG10(LOG10(H109+0.7))+((LOG10(LOG10(H109+0.7))-LOG10(LOG10(J109+0.7)))/(LOG10(373.15)-LOG10(313.15)))*LOG10(313.15),"")</x:f>
      </x:c>
      <x:c r="AA109" s="31" t="str">
        <x:f>IF(AND(ISNUMBER(H109),ISNUMBER(J109)),(LOG10(LOG10(H109+0.7))-LOG10(LOG10(J109+0.7)))/(LOG10(373.15)-LOG10(313.15)),"")</x:f>
      </x:c>
      <x:c r="AB109" s="21" t="str">
        <x:f>IF(AND(ISNUMBER(H109),ISNUMBER(J109)),"Calculated from 40/100 °C","Unavailable")</x:f>
        <x:v>Unavailable</x:v>
      </x:c>
    </x:row>
    <x:row r="110" ht="19" customHeight="1">
      <x:c r="A110" s="21" t="str">
        <x:v>Spectro — Golden Spectro Cartridge Fork Fluid 5W</x:v>
      </x:c>
      <x:c r="B110" s="21" t="str">
        <x:v>Spectro</x:v>
      </x:c>
      <x:c r="C110" s="21" t="str">
        <x:v>Golden Spectro Cartridge Fork Fluid 5W</x:v>
      </x:c>
      <x:c r="D110" s="21" t="str">
        <x:v>Fork</x:v>
      </x:c>
      <x:c r="E110" s="21" t="str">
        <x:v>Aftermarket</x:v>
      </x:c>
      <x:c r="F110" s="21" t="str">
        <x:v>5W</x:v>
      </x:c>
      <x:c r="G110" s="23" t="n">
        <x:v>5</x:v>
      </x:c>
      <x:c r="H110" s="23"/>
      <x:c r="I110" s="21" t="str">
        <x:v>Unavailable</x:v>
      </x:c>
      <x:c r="J110" s="23"/>
      <x:c r="K110" s="21" t="str">
        <x:v>Unavailable</x:v>
      </x:c>
      <x:c r="L110" s="25"/>
      <x:c r="M110" s="21" t="str">
        <x:v>Unavailable</x:v>
      </x:c>
      <x:c r="N110" s="27"/>
      <x:c r="O110" s="29"/>
      <x:c r="P110" s="29"/>
      <x:c r="Q110" s="29"/>
      <x:c r="R110" s="21" t="str">
        <x:v>Not stated</x:v>
      </x:c>
      <x:c r="S110" s="21" t="str">
        <x:v>Not stated</x:v>
      </x:c>
      <x:c r="T110" s="21" t="str"/>
      <x:c r="U110" s="21" t="str">
        <x:v>Manufacturer product identity; viscometrics not verified</x:v>
      </x:c>
      <x:c r="V110" s="21" t="str">
        <x:v>https://spectro-oils.com/</x:v>
      </x:c>
      <x:c r="W110" s="21" t="str"/>
      <x:c r="X110" s="21" t="str">
        <x:v>2026-09-22</x:v>
      </x:c>
      <x:c r="Y110" s="21" t="str"/>
      <x:c r="Z110" s="31" t="str">
        <x:f>IF(AND(ISNUMBER(H110),ISNUMBER(J110)),LOG10(LOG10(H110+0.7))+((LOG10(LOG10(H110+0.7))-LOG10(LOG10(J110+0.7)))/(LOG10(373.15)-LOG10(313.15)))*LOG10(313.15),"")</x:f>
      </x:c>
      <x:c r="AA110" s="31" t="str">
        <x:f>IF(AND(ISNUMBER(H110),ISNUMBER(J110)),(LOG10(LOG10(H110+0.7))-LOG10(LOG10(J110+0.7)))/(LOG10(373.15)-LOG10(313.15)),"")</x:f>
      </x:c>
      <x:c r="AB110" s="21" t="str">
        <x:f>IF(AND(ISNUMBER(H110),ISNUMBER(J110)),"Calculated from 40/100 °C","Unavailable")</x:f>
        <x:v>Unavailable</x:v>
      </x:c>
    </x:row>
    <x:row r="111" ht="19" customHeight="1">
      <x:c r="A111" s="21" t="str">
        <x:v>Spectro — Golden Spectro Cartridge Fork Fluid 7.5W</x:v>
      </x:c>
      <x:c r="B111" s="21" t="str">
        <x:v>Spectro</x:v>
      </x:c>
      <x:c r="C111" s="21" t="str">
        <x:v>Golden Spectro Cartridge Fork Fluid 7.5W</x:v>
      </x:c>
      <x:c r="D111" s="21" t="str">
        <x:v>Fork</x:v>
      </x:c>
      <x:c r="E111" s="21" t="str">
        <x:v>Aftermarket</x:v>
      </x:c>
      <x:c r="F111" s="21" t="str">
        <x:v>7.5W</x:v>
      </x:c>
      <x:c r="G111" s="23" t="n">
        <x:v>7.5</x:v>
      </x:c>
      <x:c r="H111" s="23"/>
      <x:c r="I111" s="21" t="str">
        <x:v>Unavailable</x:v>
      </x:c>
      <x:c r="J111" s="23"/>
      <x:c r="K111" s="21" t="str">
        <x:v>Unavailable</x:v>
      </x:c>
      <x:c r="L111" s="25"/>
      <x:c r="M111" s="21" t="str">
        <x:v>Unavailable</x:v>
      </x:c>
      <x:c r="N111" s="27"/>
      <x:c r="O111" s="29"/>
      <x:c r="P111" s="29"/>
      <x:c r="Q111" s="29"/>
      <x:c r="R111" s="21" t="str">
        <x:v>Not stated</x:v>
      </x:c>
      <x:c r="S111" s="21" t="str">
        <x:v>Not stated</x:v>
      </x:c>
      <x:c r="T111" s="21" t="str"/>
      <x:c r="U111" s="21" t="str">
        <x:v>Manufacturer product identity; viscometrics not verified</x:v>
      </x:c>
      <x:c r="V111" s="21" t="str">
        <x:v>https://spectro-oils.com/</x:v>
      </x:c>
      <x:c r="W111" s="21" t="str"/>
      <x:c r="X111" s="21" t="str">
        <x:v>2026-09-22</x:v>
      </x:c>
      <x:c r="Y111" s="21" t="str"/>
      <x:c r="Z111" s="31" t="str">
        <x:f>IF(AND(ISNUMBER(H111),ISNUMBER(J111)),LOG10(LOG10(H111+0.7))+((LOG10(LOG10(H111+0.7))-LOG10(LOG10(J111+0.7)))/(LOG10(373.15)-LOG10(313.15)))*LOG10(313.15),"")</x:f>
      </x:c>
      <x:c r="AA111" s="31" t="str">
        <x:f>IF(AND(ISNUMBER(H111),ISNUMBER(J111)),(LOG10(LOG10(H111+0.7))-LOG10(LOG10(J111+0.7)))/(LOG10(373.15)-LOG10(313.15)),"")</x:f>
      </x:c>
      <x:c r="AB111" s="21" t="str">
        <x:f>IF(AND(ISNUMBER(H111),ISNUMBER(J111)),"Calculated from 40/100 °C","Unavailable")</x:f>
        <x:v>Unavailable</x:v>
      </x:c>
    </x:row>
    <x:row r="112" ht="19" customHeight="1">
      <x:c r="A112" s="21" t="str">
        <x:v>Spectro — Golden Spectro Cartridge Fork Fluid 10W</x:v>
      </x:c>
      <x:c r="B112" s="21" t="str">
        <x:v>Spectro</x:v>
      </x:c>
      <x:c r="C112" s="21" t="str">
        <x:v>Golden Spectro Cartridge Fork Fluid 10W</x:v>
      </x:c>
      <x:c r="D112" s="21" t="str">
        <x:v>Fork</x:v>
      </x:c>
      <x:c r="E112" s="21" t="str">
        <x:v>Aftermarket</x:v>
      </x:c>
      <x:c r="F112" s="21" t="str">
        <x:v>10W</x:v>
      </x:c>
      <x:c r="G112" s="23" t="n">
        <x:v>10</x:v>
      </x:c>
      <x:c r="H112" s="23"/>
      <x:c r="I112" s="21" t="str">
        <x:v>Unavailable</x:v>
      </x:c>
      <x:c r="J112" s="23"/>
      <x:c r="K112" s="21" t="str">
        <x:v>Unavailable</x:v>
      </x:c>
      <x:c r="L112" s="25"/>
      <x:c r="M112" s="21" t="str">
        <x:v>Unavailable</x:v>
      </x:c>
      <x:c r="N112" s="27"/>
      <x:c r="O112" s="29"/>
      <x:c r="P112" s="29"/>
      <x:c r="Q112" s="29"/>
      <x:c r="R112" s="21" t="str">
        <x:v>Not stated</x:v>
      </x:c>
      <x:c r="S112" s="21" t="str">
        <x:v>Not stated</x:v>
      </x:c>
      <x:c r="T112" s="21" t="str"/>
      <x:c r="U112" s="21" t="str">
        <x:v>Manufacturer product identity; viscometrics not verified</x:v>
      </x:c>
      <x:c r="V112" s="21" t="str">
        <x:v>https://spectro-oils.com/</x:v>
      </x:c>
      <x:c r="W112" s="21" t="str"/>
      <x:c r="X112" s="21" t="str">
        <x:v>2026-09-22</x:v>
      </x:c>
      <x:c r="Y112" s="21" t="str"/>
      <x:c r="Z112" s="31" t="str">
        <x:f>IF(AND(ISNUMBER(H112),ISNUMBER(J112)),LOG10(LOG10(H112+0.7))+((LOG10(LOG10(H112+0.7))-LOG10(LOG10(J112+0.7)))/(LOG10(373.15)-LOG10(313.15)))*LOG10(313.15),"")</x:f>
      </x:c>
      <x:c r="AA112" s="31" t="str">
        <x:f>IF(AND(ISNUMBER(H112),ISNUMBER(J112)),(LOG10(LOG10(H112+0.7))-LOG10(LOG10(J112+0.7)))/(LOG10(373.15)-LOG10(313.15)),"")</x:f>
      </x:c>
      <x:c r="AB112" s="21" t="str">
        <x:f>IF(AND(ISNUMBER(H112),ISNUMBER(J112)),"Calculated from 40/100 °C","Unavailable")</x:f>
        <x:v>Unavailable</x:v>
      </x:c>
    </x:row>
    <x:row r="113" ht="19" customHeight="1">
      <x:c r="A113" s="21" t="str">
        <x:v>Spectro — Golden Spectro Cartridge Fork Fluid 15W</x:v>
      </x:c>
      <x:c r="B113" s="21" t="str">
        <x:v>Spectro</x:v>
      </x:c>
      <x:c r="C113" s="21" t="str">
        <x:v>Golden Spectro Cartridge Fork Fluid 15W</x:v>
      </x:c>
      <x:c r="D113" s="21" t="str">
        <x:v>Fork</x:v>
      </x:c>
      <x:c r="E113" s="21" t="str">
        <x:v>Aftermarket</x:v>
      </x:c>
      <x:c r="F113" s="21" t="str">
        <x:v>15W</x:v>
      </x:c>
      <x:c r="G113" s="23" t="n">
        <x:v>15</x:v>
      </x:c>
      <x:c r="H113" s="23"/>
      <x:c r="I113" s="21" t="str">
        <x:v>Unavailable</x:v>
      </x:c>
      <x:c r="J113" s="23"/>
      <x:c r="K113" s="21" t="str">
        <x:v>Unavailable</x:v>
      </x:c>
      <x:c r="L113" s="25"/>
      <x:c r="M113" s="21" t="str">
        <x:v>Unavailable</x:v>
      </x:c>
      <x:c r="N113" s="27"/>
      <x:c r="O113" s="29"/>
      <x:c r="P113" s="29"/>
      <x:c r="Q113" s="29"/>
      <x:c r="R113" s="21" t="str">
        <x:v>Not stated</x:v>
      </x:c>
      <x:c r="S113" s="21" t="str">
        <x:v>Not stated</x:v>
      </x:c>
      <x:c r="T113" s="21" t="str"/>
      <x:c r="U113" s="21" t="str">
        <x:v>Manufacturer product identity; viscometrics not verified</x:v>
      </x:c>
      <x:c r="V113" s="21" t="str">
        <x:v>https://spectro-oils.com/</x:v>
      </x:c>
      <x:c r="W113" s="21" t="str"/>
      <x:c r="X113" s="21" t="str">
        <x:v>2026-09-22</x:v>
      </x:c>
      <x:c r="Y113" s="21" t="str"/>
      <x:c r="Z113" s="31" t="str">
        <x:f>IF(AND(ISNUMBER(H113),ISNUMBER(J113)),LOG10(LOG10(H113+0.7))+((LOG10(LOG10(H113+0.7))-LOG10(LOG10(J113+0.7)))/(LOG10(373.15)-LOG10(313.15)))*LOG10(313.15),"")</x:f>
      </x:c>
      <x:c r="AA113" s="31" t="str">
        <x:f>IF(AND(ISNUMBER(H113),ISNUMBER(J113)),(LOG10(LOG10(H113+0.7))-LOG10(LOG10(J113+0.7)))/(LOG10(373.15)-LOG10(313.15)),"")</x:f>
      </x:c>
      <x:c r="AB113" s="21" t="str">
        <x:f>IF(AND(ISNUMBER(H113),ISNUMBER(J113)),"Calculated from 40/100 °C","Unavailable")</x:f>
        <x:v>Unavailable</x:v>
      </x:c>
    </x:row>
    <x:row r="114" ht="19" customHeight="1">
      <x:c r="A114" s="21" t="str">
        <x:v>Spectro — Golden Spectro Cartridge Fork Fluid 20W</x:v>
      </x:c>
      <x:c r="B114" s="21" t="str">
        <x:v>Spectro</x:v>
      </x:c>
      <x:c r="C114" s="21" t="str">
        <x:v>Golden Spectro Cartridge Fork Fluid 20W</x:v>
      </x:c>
      <x:c r="D114" s="21" t="str">
        <x:v>Fork</x:v>
      </x:c>
      <x:c r="E114" s="21" t="str">
        <x:v>Aftermarket</x:v>
      </x:c>
      <x:c r="F114" s="21" t="str">
        <x:v>20W</x:v>
      </x:c>
      <x:c r="G114" s="23" t="n">
        <x:v>20</x:v>
      </x:c>
      <x:c r="H114" s="23"/>
      <x:c r="I114" s="21" t="str">
        <x:v>Unavailable</x:v>
      </x:c>
      <x:c r="J114" s="23"/>
      <x:c r="K114" s="21" t="str">
        <x:v>Unavailable</x:v>
      </x:c>
      <x:c r="L114" s="25"/>
      <x:c r="M114" s="21" t="str">
        <x:v>Unavailable</x:v>
      </x:c>
      <x:c r="N114" s="27"/>
      <x:c r="O114" s="29"/>
      <x:c r="P114" s="29"/>
      <x:c r="Q114" s="29"/>
      <x:c r="R114" s="21" t="str">
        <x:v>Not stated</x:v>
      </x:c>
      <x:c r="S114" s="21" t="str">
        <x:v>Not stated</x:v>
      </x:c>
      <x:c r="T114" s="21" t="str"/>
      <x:c r="U114" s="21" t="str">
        <x:v>Manufacturer product identity; viscometrics not verified</x:v>
      </x:c>
      <x:c r="V114" s="21" t="str">
        <x:v>https://spectro-oils.com/</x:v>
      </x:c>
      <x:c r="W114" s="21" t="str"/>
      <x:c r="X114" s="21" t="str">
        <x:v>2026-09-22</x:v>
      </x:c>
      <x:c r="Y114" s="21" t="str"/>
      <x:c r="Z114" s="31" t="str">
        <x:f>IF(AND(ISNUMBER(H114),ISNUMBER(J114)),LOG10(LOG10(H114+0.7))+((LOG10(LOG10(H114+0.7))-LOG10(LOG10(J114+0.7)))/(LOG10(373.15)-LOG10(313.15)))*LOG10(313.15),"")</x:f>
      </x:c>
      <x:c r="AA114" s="31" t="str">
        <x:f>IF(AND(ISNUMBER(H114),ISNUMBER(J114)),(LOG10(LOG10(H114+0.7))-LOG10(LOG10(J114+0.7)))/(LOG10(373.15)-LOG10(313.15)),"")</x:f>
      </x:c>
      <x:c r="AB114" s="21" t="str">
        <x:f>IF(AND(ISNUMBER(H114),ISNUMBER(J114)),"Calculated from 40/100 °C","Unavailable")</x:f>
        <x:v>Unavailable</x:v>
      </x:c>
    </x:row>
    <x:row r="115" ht="19" customHeight="1">
      <x:c r="A115" s="21" t="str">
        <x:v>Torco — RFF Racing Fork Fluid 5</x:v>
      </x:c>
      <x:c r="B115" s="21" t="str">
        <x:v>Torco</x:v>
      </x:c>
      <x:c r="C115" s="21" t="str">
        <x:v>RFF Racing Fork Fluid 5</x:v>
      </x:c>
      <x:c r="D115" s="21" t="str">
        <x:v>Fork</x:v>
      </x:c>
      <x:c r="E115" s="21" t="str">
        <x:v>Aftermarket</x:v>
      </x:c>
      <x:c r="F115" s="21" t="str">
        <x:v>5</x:v>
      </x:c>
      <x:c r="G115" s="23" t="n">
        <x:v>5</x:v>
      </x:c>
      <x:c r="H115" s="23" t="n">
        <x:v>16</x:v>
      </x:c>
      <x:c r="I115" s="21" t="str">
        <x:v>Published measured</x:v>
      </x:c>
      <x:c r="J115" s="23" t="n">
        <x:v>5.05</x:v>
      </x:c>
      <x:c r="K115" s="21" t="str">
        <x:v>Published measured</x:v>
      </x:c>
      <x:c r="L115" s="25" t="n">
        <x:v>285</x:v>
      </x:c>
      <x:c r="M115" s="21" t="str">
        <x:v>Published</x:v>
      </x:c>
      <x:c r="N115" s="27" t="n">
        <x:v>0.8908</x:v>
      </x:c>
      <x:c r="O115" s="29" t="n">
        <x:v>15.6</x:v>
      </x:c>
      <x:c r="P115" s="29" t="n">
        <x:v>-50</x:v>
      </x:c>
      <x:c r="Q115" s="29" t="n">
        <x:v>104</x:v>
      </x:c>
      <x:c r="R115" s="21" t="str">
        <x:v>Synthetic blend</x:v>
      </x:c>
      <x:c r="S115" s="21" t="str">
        <x:v>Light red</x:v>
      </x:c>
      <x:c r="T115" s="21" t="str">
        <x:v>T830005CE</x:v>
      </x:c>
      <x:c r="U115" s="21" t="str">
        <x:v>Manufacturer-published viscometrics</x:v>
      </x:c>
      <x:c r="V115" s="21" t="str">
        <x:v>https://cdn.shopify.com/s/files/1/0018/3671/2013/files/RFF_TDS_081120.pdf?v=1679586351</x:v>
      </x:c>
      <x:c r="W115" s="21" t="str">
        <x:v>2020-08-11</x:v>
      </x:c>
      <x:c r="X115" s="21" t="str">
        <x:v>2026-09-22</x:v>
      </x:c>
      <x:c r="Y115" s="21" t="str"/>
      <x:c r="Z115" s="31" t="n">
        <x:f>IF(AND(ISNUMBER(H115),ISNUMBER(J115)),LOG10(LOG10(H115+0.7))+((LOG10(LOG10(H115+0.7))-LOG10(LOG10(J115+0.7)))/(LOG10(373.15)-LOG10(313.15)))*LOG10(313.15),"")</x:f>
        <x:v>6.86349919759049</x:v>
      </x:c>
      <x:c r="AA115" s="31" t="n">
        <x:f>IF(AND(ISNUMBER(H115),ISNUMBER(J115)),(LOG10(LOG10(H115+0.7))-LOG10(LOG10(J115+0.7)))/(LOG10(373.15)-LOG10(313.15)),"")</x:f>
        <x:v>2.7150823901619763</x:v>
      </x:c>
      <x:c r="AB115" s="21" t="str">
        <x:f>IF(AND(ISNUMBER(H115),ISNUMBER(J115)),"Calculated from 40/100 °C","Unavailable")</x:f>
        <x:v>Calculated from 40/100 °C</x:v>
      </x:c>
    </x:row>
    <x:row r="116" ht="19" customHeight="1">
      <x:c r="A116" s="21" t="str">
        <x:v>Torco — RFF Racing Fork Fluid 7</x:v>
      </x:c>
      <x:c r="B116" s="21" t="str">
        <x:v>Torco</x:v>
      </x:c>
      <x:c r="C116" s="21" t="str">
        <x:v>RFF Racing Fork Fluid 7</x:v>
      </x:c>
      <x:c r="D116" s="21" t="str">
        <x:v>Fork</x:v>
      </x:c>
      <x:c r="E116" s="21" t="str">
        <x:v>Aftermarket</x:v>
      </x:c>
      <x:c r="F116" s="21" t="str">
        <x:v>7</x:v>
      </x:c>
      <x:c r="G116" s="23" t="n">
        <x:v>7</x:v>
      </x:c>
      <x:c r="H116" s="23" t="n">
        <x:v>19.98</x:v>
      </x:c>
      <x:c r="I116" s="21" t="str">
        <x:v>Published measured</x:v>
      </x:c>
      <x:c r="J116" s="23" t="n">
        <x:v>5.7</x:v>
      </x:c>
      <x:c r="K116" s="21" t="str">
        <x:v>Published measured</x:v>
      </x:c>
      <x:c r="L116" s="25" t="n">
        <x:v>257</x:v>
      </x:c>
      <x:c r="M116" s="21" t="str">
        <x:v>Published</x:v>
      </x:c>
      <x:c r="N116" s="27" t="n">
        <x:v>0.9049</x:v>
      </x:c>
      <x:c r="O116" s="29" t="n">
        <x:v>15.6</x:v>
      </x:c>
      <x:c r="P116" s="29" t="n">
        <x:v>-50</x:v>
      </x:c>
      <x:c r="Q116" s="29" t="n">
        <x:v>112</x:v>
      </x:c>
      <x:c r="R116" s="21" t="str">
        <x:v>Synthetic blend</x:v>
      </x:c>
      <x:c r="S116" s="21" t="str">
        <x:v>Light red</x:v>
      </x:c>
      <x:c r="T116" s="21" t="str">
        <x:v>T830007CE</x:v>
      </x:c>
      <x:c r="U116" s="21" t="str">
        <x:v>Manufacturer-published viscometrics</x:v>
      </x:c>
      <x:c r="V116" s="21" t="str">
        <x:v>https://cdn.shopify.com/s/files/1/0018/3671/2013/files/RFF_TDS_081120.pdf?v=1679586351</x:v>
      </x:c>
      <x:c r="W116" s="21" t="str">
        <x:v>2020-08-11</x:v>
      </x:c>
      <x:c r="X116" s="21" t="str">
        <x:v>2026-09-22</x:v>
      </x:c>
      <x:c r="Y116" s="21" t="str"/>
      <x:c r="Z116" s="31" t="n">
        <x:f>IF(AND(ISNUMBER(H116),ISNUMBER(J116)),LOG10(LOG10(H116+0.7))+((LOG10(LOG10(H116+0.7))-LOG10(LOG10(J116+0.7)))/(LOG10(373.15)-LOG10(313.15)))*LOG10(313.15),"")</x:f>
        <x:v>7.091106564848839</x:v>
      </x:c>
      <x:c r="AA116" s="31" t="n">
        <x:f>IF(AND(ISNUMBER(H116),ISNUMBER(J116)),(LOG10(LOG10(H116+0.7))-LOG10(LOG10(J116+0.7)))/(LOG10(373.15)-LOG10(313.15)),"")</x:f>
        <x:v>2.793545940171219</x:v>
      </x:c>
      <x:c r="AB116" s="21" t="str">
        <x:f>IF(AND(ISNUMBER(H116),ISNUMBER(J116)),"Calculated from 40/100 °C","Unavailable")</x:f>
        <x:v>Calculated from 40/100 °C</x:v>
      </x:c>
    </x:row>
    <x:row r="117" ht="19" customHeight="1">
      <x:c r="A117" s="21" t="str">
        <x:v>Torco — RFF Racing Fork Fluid 10</x:v>
      </x:c>
      <x:c r="B117" s="21" t="str">
        <x:v>Torco</x:v>
      </x:c>
      <x:c r="C117" s="21" t="str">
        <x:v>RFF Racing Fork Fluid 10</x:v>
      </x:c>
      <x:c r="D117" s="21" t="str">
        <x:v>Fork</x:v>
      </x:c>
      <x:c r="E117" s="21" t="str">
        <x:v>Aftermarket</x:v>
      </x:c>
      <x:c r="F117" s="21" t="str">
        <x:v>10</x:v>
      </x:c>
      <x:c r="G117" s="23" t="n">
        <x:v>10</x:v>
      </x:c>
      <x:c r="H117" s="23" t="n">
        <x:v>32.2</x:v>
      </x:c>
      <x:c r="I117" s="21" t="str">
        <x:v>Published measured</x:v>
      </x:c>
      <x:c r="J117" s="23" t="n">
        <x:v>8.4</x:v>
      </x:c>
      <x:c r="K117" s="21" t="str">
        <x:v>Published measured</x:v>
      </x:c>
      <x:c r="L117" s="25" t="n">
        <x:v>247</x:v>
      </x:c>
      <x:c r="M117" s="21" t="str">
        <x:v>Published</x:v>
      </x:c>
      <x:c r="N117" s="27" t="n">
        <x:v>0.9102</x:v>
      </x:c>
      <x:c r="O117" s="29" t="n">
        <x:v>15.6</x:v>
      </x:c>
      <x:c r="P117" s="29" t="n">
        <x:v>-50</x:v>
      </x:c>
      <x:c r="Q117" s="29" t="n">
        <x:v>122</x:v>
      </x:c>
      <x:c r="R117" s="21" t="str">
        <x:v>Synthetic blend</x:v>
      </x:c>
      <x:c r="S117" s="21" t="str">
        <x:v>Light red</x:v>
      </x:c>
      <x:c r="T117" s="21" t="str">
        <x:v>T830010CE</x:v>
      </x:c>
      <x:c r="U117" s="21" t="str">
        <x:v>Manufacturer-published viscometrics</x:v>
      </x:c>
      <x:c r="V117" s="21" t="str">
        <x:v>https://cdn.shopify.com/s/files/1/0018/3671/2013/files/RFF_TDS_081120.pdf?v=1679586351</x:v>
      </x:c>
      <x:c r="W117" s="21" t="str">
        <x:v>2020-08-11</x:v>
      </x:c>
      <x:c r="X117" s="21" t="str">
        <x:v>2026-09-22</x:v>
      </x:c>
      <x:c r="Y117" s="21" t="str"/>
      <x:c r="Z117" s="31" t="n">
        <x:f>IF(AND(ISNUMBER(H117),ISNUMBER(J117)),LOG10(LOG10(H117+0.7))+((LOG10(LOG10(H117+0.7))-LOG10(LOG10(J117+0.7)))/(LOG10(373.15)-LOG10(313.15)))*LOG10(313.15),"")</x:f>
        <x:v>6.711422683900901</x:v>
      </x:c>
      <x:c r="AA117" s="31" t="n">
        <x:f>IF(AND(ISNUMBER(H117),ISNUMBER(J117)),(LOG10(LOG10(H117+0.7))-LOG10(LOG10(J117+0.7)))/(LOG10(373.15)-LOG10(313.15)),"")</x:f>
        <x:v>2.6165980976756535</x:v>
      </x:c>
      <x:c r="AB117" s="21" t="str">
        <x:f>IF(AND(ISNUMBER(H117),ISNUMBER(J117)),"Calculated from 40/100 °C","Unavailable")</x:f>
        <x:v>Calculated from 40/100 °C</x:v>
      </x:c>
    </x:row>
    <x:row r="118" ht="19" customHeight="1">
      <x:c r="A118" s="21" t="str">
        <x:v>Torco — RFF Racing Fork Fluid 15</x:v>
      </x:c>
      <x:c r="B118" s="21" t="str">
        <x:v>Torco</x:v>
      </x:c>
      <x:c r="C118" s="21" t="str">
        <x:v>RFF Racing Fork Fluid 15</x:v>
      </x:c>
      <x:c r="D118" s="21" t="str">
        <x:v>Fork</x:v>
      </x:c>
      <x:c r="E118" s="21" t="str">
        <x:v>Aftermarket</x:v>
      </x:c>
      <x:c r="F118" s="21" t="str">
        <x:v>15</x:v>
      </x:c>
      <x:c r="G118" s="23" t="n">
        <x:v>15</x:v>
      </x:c>
      <x:c r="H118" s="23" t="n">
        <x:v>43.44</x:v>
      </x:c>
      <x:c r="I118" s="21" t="str">
        <x:v>Published measured</x:v>
      </x:c>
      <x:c r="J118" s="23" t="n">
        <x:v>10.76</x:v>
      </x:c>
      <x:c r="K118" s="21" t="str">
        <x:v>Published measured</x:v>
      </x:c>
      <x:c r="L118" s="25" t="n">
        <x:v>250</x:v>
      </x:c>
      <x:c r="M118" s="21" t="str">
        <x:v>Published</x:v>
      </x:c>
      <x:c r="N118" s="27" t="n">
        <x:v>0.911</x:v>
      </x:c>
      <x:c r="O118" s="29" t="n">
        <x:v>15.6</x:v>
      </x:c>
      <x:c r="P118" s="29" t="n">
        <x:v>-50</x:v>
      </x:c>
      <x:c r="Q118" s="29" t="n">
        <x:v>131</x:v>
      </x:c>
      <x:c r="R118" s="21" t="str">
        <x:v>Synthetic blend</x:v>
      </x:c>
      <x:c r="S118" s="21" t="str">
        <x:v>Light red</x:v>
      </x:c>
      <x:c r="T118" s="21" t="str">
        <x:v>T830015CE</x:v>
      </x:c>
      <x:c r="U118" s="21" t="str">
        <x:v>Manufacturer-published viscometrics</x:v>
      </x:c>
      <x:c r="V118" s="21" t="str">
        <x:v>https://cdn.shopify.com/s/files/1/0018/3671/2013/files/RFF_TDS_081120.pdf?v=1679586351</x:v>
      </x:c>
      <x:c r="W118" s="21" t="str">
        <x:v>2020-08-11</x:v>
      </x:c>
      <x:c r="X118" s="21" t="str">
        <x:v>2026-09-22</x:v>
      </x:c>
      <x:c r="Y118" s="21" t="str"/>
      <x:c r="Z118" s="31" t="n">
        <x:f>IF(AND(ISNUMBER(H118),ISNUMBER(J118)),LOG10(LOG10(H118+0.7))+((LOG10(LOG10(H118+0.7))-LOG10(LOG10(J118+0.7)))/(LOG10(373.15)-LOG10(313.15)))*LOG10(313.15),"")</x:f>
        <x:v>6.4824626508903105</x:v>
      </x:c>
      <x:c r="AA118" s="31" t="n">
        <x:f>IF(AND(ISNUMBER(H118),ISNUMBER(J118)),(LOG10(LOG10(H118+0.7))-LOG10(LOG10(J118+0.7)))/(LOG10(373.15)-LOG10(313.15)),"")</x:f>
        <x:v>2.5108023445194507</x:v>
      </x:c>
      <x:c r="AB118" s="21" t="str">
        <x:f>IF(AND(ISNUMBER(H118),ISNUMBER(J118)),"Calculated from 40/100 °C","Unavailable")</x:f>
        <x:v>Calculated from 40/100 °C</x:v>
      </x:c>
    </x:row>
    <x:row r="119" ht="19" customHeight="1">
      <x:c r="A119" s="21" t="str">
        <x:v>Torco — RFF Racing Fork Fluid 20</x:v>
      </x:c>
      <x:c r="B119" s="21" t="str">
        <x:v>Torco</x:v>
      </x:c>
      <x:c r="C119" s="21" t="str">
        <x:v>RFF Racing Fork Fluid 20</x:v>
      </x:c>
      <x:c r="D119" s="21" t="str">
        <x:v>Fork</x:v>
      </x:c>
      <x:c r="E119" s="21" t="str">
        <x:v>Aftermarket</x:v>
      </x:c>
      <x:c r="F119" s="21" t="str">
        <x:v>20</x:v>
      </x:c>
      <x:c r="G119" s="23" t="n">
        <x:v>20</x:v>
      </x:c>
      <x:c r="H119" s="23" t="n">
        <x:v>133.96</x:v>
      </x:c>
      <x:c r="I119" s="21" t="str">
        <x:v>Published measured</x:v>
      </x:c>
      <x:c r="J119" s="23" t="n">
        <x:v>15.5</x:v>
      </x:c>
      <x:c r="K119" s="21" t="str">
        <x:v>Published measured</x:v>
      </x:c>
      <x:c r="L119" s="25" t="n">
        <x:v>128</x:v>
      </x:c>
      <x:c r="M119" s="21" t="str">
        <x:v>Published</x:v>
      </x:c>
      <x:c r="N119" s="27" t="n">
        <x:v>0.894</x:v>
      </x:c>
      <x:c r="O119" s="29" t="n">
        <x:v>15.6</x:v>
      </x:c>
      <x:c r="P119" s="29" t="n">
        <x:v>-25</x:v>
      </x:c>
      <x:c r="Q119" s="29" t="n">
        <x:v>265</x:v>
      </x:c>
      <x:c r="R119" s="21" t="str">
        <x:v>Synthetic blend</x:v>
      </x:c>
      <x:c r="S119" s="21" t="str">
        <x:v>Light red</x:v>
      </x:c>
      <x:c r="T119" s="21" t="str">
        <x:v>T830020CE</x:v>
      </x:c>
      <x:c r="U119" s="21" t="str">
        <x:v>Manufacturer-published viscometrics</x:v>
      </x:c>
      <x:c r="V119" s="21" t="str">
        <x:v>https://cdn.shopify.com/s/files/1/0018/3671/2013/files/RFF_TDS_081120.pdf?v=1679586351</x:v>
      </x:c>
      <x:c r="W119" s="21" t="str">
        <x:v>2020-08-11</x:v>
      </x:c>
      <x:c r="X119" s="21" t="str">
        <x:v>2026-09-22</x:v>
      </x:c>
      <x:c r="Y119" s="21" t="str"/>
      <x:c r="Z119" s="31" t="n">
        <x:f>IF(AND(ISNUMBER(H119),ISNUMBER(J119)),LOG10(LOG10(H119+0.7))+((LOG10(LOG10(H119+0.7))-LOG10(LOG10(J119+0.7)))/(LOG10(373.15)-LOG10(313.15)))*LOG10(313.15),"")</x:f>
        <x:v>8.379992588302938</x:v>
      </x:c>
      <x:c r="AA119" s="31" t="n">
        <x:f>IF(AND(ISNUMBER(H119),ISNUMBER(J119)),(LOG10(LOG10(H119+0.7))-LOG10(LOG10(J119+0.7)))/(LOG10(373.15)-LOG10(313.15)),"")</x:f>
        <x:v>3.226188705176568</x:v>
      </x:c>
      <x:c r="AB119" s="21" t="str">
        <x:f>IF(AND(ISNUMBER(H119),ISNUMBER(J119)),"Calculated from 40/100 °C","Unavailable")</x:f>
        <x:v>Calculated from 40/100 °C</x:v>
      </x:c>
    </x:row>
    <x:row r="120" ht="19" customHeight="1">
      <x:c r="A120" s="21" t="str">
        <x:v>Torco — RSF Racing Shock Fluid Light</x:v>
      </x:c>
      <x:c r="B120" s="21" t="str">
        <x:v>Torco</x:v>
      </x:c>
      <x:c r="C120" s="21" t="str">
        <x:v>RSF Racing Shock Fluid Light</x:v>
      </x:c>
      <x:c r="D120" s="21" t="str">
        <x:v>Shock</x:v>
      </x:c>
      <x:c r="E120" s="21" t="str">
        <x:v>Aftermarket</x:v>
      </x:c>
      <x:c r="F120" s="21" t="str">
        <x:v>Light</x:v>
      </x:c>
      <x:c r="G120" s="23"/>
      <x:c r="H120" s="23" t="n">
        <x:v>14.5</x:v>
      </x:c>
      <x:c r="I120" s="21" t="str">
        <x:v>Published measured</x:v>
      </x:c>
      <x:c r="J120" s="23" t="n">
        <x:v>4.7</x:v>
      </x:c>
      <x:c r="K120" s="21" t="str">
        <x:v>Published measured</x:v>
      </x:c>
      <x:c r="L120" s="25" t="n">
        <x:v>286</x:v>
      </x:c>
      <x:c r="M120" s="21" t="str">
        <x:v>Published</x:v>
      </x:c>
      <x:c r="N120" s="27" t="n">
        <x:v>0.832</x:v>
      </x:c>
      <x:c r="O120" s="29" t="n">
        <x:v>15.6</x:v>
      </x:c>
      <x:c r="P120" s="29" t="n">
        <x:v>-60</x:v>
      </x:c>
      <x:c r="Q120" s="29" t="n">
        <x:v>168</x:v>
      </x:c>
      <x:c r="R120" s="21" t="str">
        <x:v>100% synthetic</x:v>
      </x:c>
      <x:c r="S120" s="21" t="str">
        <x:v>Purple</x:v>
      </x:c>
      <x:c r="T120" s="21" t="str">
        <x:v>T820005CE</x:v>
      </x:c>
      <x:c r="U120" s="21" t="str">
        <x:v>Manufacturer-published viscometrics</x:v>
      </x:c>
      <x:c r="V120" s="21" t="str">
        <x:v>https://cdn.shopify.com/s/files/1/0018/3671/2013/files/RSF_TDS_081120.pdf?v=1679586351</x:v>
      </x:c>
      <x:c r="W120" s="21" t="str">
        <x:v>2020-08-11</x:v>
      </x:c>
      <x:c r="X120" s="21" t="str">
        <x:v>2026-09-22</x:v>
      </x:c>
      <x:c r="Y120" s="21" t="str"/>
      <x:c r="Z120" s="31" t="n">
        <x:f>IF(AND(ISNUMBER(H120),ISNUMBER(J120)),LOG10(LOG10(H120+0.7))+((LOG10(LOG10(H120+0.7))-LOG10(LOG10(J120+0.7)))/(LOG10(373.15)-LOG10(313.15)))*LOG10(313.15),"")</x:f>
        <x:v>6.8852316193442515</x:v>
      </x:c>
      <x:c r="AA120" s="31" t="n">
        <x:f>IF(AND(ISNUMBER(H120),ISNUMBER(J120)),(LOG10(LOG10(H120+0.7))-LOG10(LOG10(J120+0.7)))/(LOG10(373.15)-LOG10(313.15)),"")</x:f>
        <x:v>2.7297065094585324</x:v>
      </x:c>
      <x:c r="AB120" s="21" t="str">
        <x:f>IF(AND(ISNUMBER(H120),ISNUMBER(J120)),"Calculated from 40/100 °C","Unavailable")</x:f>
        <x:v>Calculated from 40/100 °C</x:v>
      </x:c>
    </x:row>
    <x:row r="121" ht="19" customHeight="1">
      <x:c r="A121" s="21" t="str">
        <x:v>Torco — RSF Racing Shock Fluid Medium</x:v>
      </x:c>
      <x:c r="B121" s="21" t="str">
        <x:v>Torco</x:v>
      </x:c>
      <x:c r="C121" s="21" t="str">
        <x:v>RSF Racing Shock Fluid Medium</x:v>
      </x:c>
      <x:c r="D121" s="21" t="str">
        <x:v>Shock</x:v>
      </x:c>
      <x:c r="E121" s="21" t="str">
        <x:v>Aftermarket</x:v>
      </x:c>
      <x:c r="F121" s="21" t="str">
        <x:v>Medium</x:v>
      </x:c>
      <x:c r="G121" s="23"/>
      <x:c r="H121" s="23" t="n">
        <x:v>31.82</x:v>
      </x:c>
      <x:c r="I121" s="21" t="str">
        <x:v>Published measured</x:v>
      </x:c>
      <x:c r="J121" s="23" t="n">
        <x:v>9.57</x:v>
      </x:c>
      <x:c r="K121" s="21" t="str">
        <x:v>Published measured</x:v>
      </x:c>
      <x:c r="L121" s="25" t="n">
        <x:v>300</x:v>
      </x:c>
      <x:c r="M121" s="21" t="str">
        <x:v>Published as &gt;300; stored as 300 lower bound</x:v>
      </x:c>
      <x:c r="N121" s="27" t="n">
        <x:v>0.8413</x:v>
      </x:c>
      <x:c r="O121" s="29" t="n">
        <x:v>15.6</x:v>
      </x:c>
      <x:c r="P121" s="29" t="n">
        <x:v>-60</x:v>
      </x:c>
      <x:c r="Q121" s="29" t="n">
        <x:v>180</x:v>
      </x:c>
      <x:c r="R121" s="21" t="str">
        <x:v>100% synthetic</x:v>
      </x:c>
      <x:c r="S121" s="21" t="str">
        <x:v>Red</x:v>
      </x:c>
      <x:c r="T121" s="21" t="str">
        <x:v>T820007CE</x:v>
      </x:c>
      <x:c r="U121" s="21" t="str">
        <x:v>Manufacturer-published viscometrics</x:v>
      </x:c>
      <x:c r="V121" s="21" t="str">
        <x:v>https://cdn.shopify.com/s/files/1/0018/3671/2013/files/RSF_TDS_081120.pdf?v=1679586351</x:v>
      </x:c>
      <x:c r="W121" s="21" t="str">
        <x:v>2020-08-11</x:v>
      </x:c>
      <x:c r="X121" s="21" t="str">
        <x:v>2026-09-22</x:v>
      </x:c>
      <x:c r="Y121" s="21" t="str">
        <x:v>VI is a lower bound, not an exact value.</x:v>
      </x:c>
      <x:c r="Z121" s="31" t="n">
        <x:f>IF(AND(ISNUMBER(H121),ISNUMBER(J121)),LOG10(LOG10(H121+0.7))+((LOG10(LOG10(H121+0.7))-LOG10(LOG10(J121+0.7)))/(LOG10(373.15)-LOG10(313.15)))*LOG10(313.15),"")</x:f>
        <x:v>5.903353372777529</x:v>
      </x:c>
      <x:c r="AA121" s="31" t="n">
        <x:f>IF(AND(ISNUMBER(H121),ISNUMBER(J121)),(LOG10(LOG10(H121+0.7))-LOG10(LOG10(J121+0.7)))/(LOG10(373.15)-LOG10(313.15)),"")</x:f>
        <x:v>2.2933999013658344</x:v>
      </x:c>
      <x:c r="AB121" s="21" t="str">
        <x:f>IF(AND(ISNUMBER(H121),ISNUMBER(J121)),"Calculated from 40/100 °C","Unavailable")</x:f>
        <x:v>Calculated from 40/100 °C</x:v>
      </x:c>
    </x:row>
    <x:row r="122" ht="19" customHeight="1">
      <x:c r="A122" s="21" t="str">
        <x:v>WP — Fork Oil SAE 4</x:v>
      </x:c>
      <x:c r="B122" s="21" t="str">
        <x:v>WP</x:v>
      </x:c>
      <x:c r="C122" s="21" t="str">
        <x:v>Fork Oil SAE 4</x:v>
      </x:c>
      <x:c r="D122" s="21" t="str">
        <x:v>Fork</x:v>
      </x:c>
      <x:c r="E122" s="21" t="str">
        <x:v>OEM</x:v>
      </x:c>
      <x:c r="F122" s="21" t="str">
        <x:v>SAE 4</x:v>
      </x:c>
      <x:c r="G122" s="23" t="n">
        <x:v>4</x:v>
      </x:c>
      <x:c r="H122" s="23"/>
      <x:c r="I122" s="21" t="str">
        <x:v>Unavailable</x:v>
      </x:c>
      <x:c r="J122" s="23"/>
      <x:c r="K122" s="21" t="str">
        <x:v>Unavailable</x:v>
      </x:c>
      <x:c r="L122" s="25"/>
      <x:c r="M122" s="21" t="str">
        <x:v>Unavailable</x:v>
      </x:c>
      <x:c r="N122" s="27"/>
      <x:c r="O122" s="29"/>
      <x:c r="P122" s="29"/>
      <x:c r="Q122" s="29"/>
      <x:c r="R122" s="21" t="str">
        <x:v>Not stated</x:v>
      </x:c>
      <x:c r="S122" s="21" t="str">
        <x:v>Not stated</x:v>
      </x:c>
      <x:c r="T122" s="21" t="str"/>
      <x:c r="U122" s="21" t="str">
        <x:v>OEM product identity only; numeric data unavailable in reviewed public manufacturer material</x:v>
      </x:c>
      <x:c r="V122" s="21" t="str">
        <x:v>https://www.wp-suspension.com/</x:v>
      </x:c>
      <x:c r="W122" s="21" t="str"/>
      <x:c r="X122" s="21" t="str">
        <x:v>2026-09-22</x:v>
      </x:c>
      <x:c r="Y122" s="21" t="str">
        <x:v>Use the motorcycle service manual and exact OEM part specification before substitution.</x:v>
      </x:c>
      <x:c r="Z122" s="31" t="str">
        <x:f>IF(AND(ISNUMBER(H122),ISNUMBER(J122)),LOG10(LOG10(H122+0.7))+((LOG10(LOG10(H122+0.7))-LOG10(LOG10(J122+0.7)))/(LOG10(373.15)-LOG10(313.15)))*LOG10(313.15),"")</x:f>
      </x:c>
      <x:c r="AA122" s="31" t="str">
        <x:f>IF(AND(ISNUMBER(H122),ISNUMBER(J122)),(LOG10(LOG10(H122+0.7))-LOG10(LOG10(J122+0.7)))/(LOG10(373.15)-LOG10(313.15)),"")</x:f>
      </x:c>
      <x:c r="AB122" s="21" t="str">
        <x:f>IF(AND(ISNUMBER(H122),ISNUMBER(J122)),"Calculated from 40/100 °C","Unavailable")</x:f>
        <x:v>Unavailable</x:v>
      </x:c>
    </x:row>
    <x:row r="123" ht="19" customHeight="1">
      <x:c r="A123" s="21" t="str">
        <x:v>Yamaha — Suspension Oil 01</x:v>
      </x:c>
      <x:c r="B123" s="21" t="str">
        <x:v>Yamaha</x:v>
      </x:c>
      <x:c r="C123" s="21" t="str">
        <x:v>Suspension Oil 01</x:v>
      </x:c>
      <x:c r="D123" s="21" t="str">
        <x:v>Fork</x:v>
      </x:c>
      <x:c r="E123" s="21" t="str">
        <x:v>OEM</x:v>
      </x:c>
      <x:c r="F123" s="21" t="str">
        <x:v>01</x:v>
      </x:c>
      <x:c r="G123" s="23"/>
      <x:c r="H123" s="23"/>
      <x:c r="I123" s="21" t="str">
        <x:v>Unavailable</x:v>
      </x:c>
      <x:c r="J123" s="23"/>
      <x:c r="K123" s="21" t="str">
        <x:v>Unavailable</x:v>
      </x:c>
      <x:c r="L123" s="25"/>
      <x:c r="M123" s="21" t="str">
        <x:v>Unavailable</x:v>
      </x:c>
      <x:c r="N123" s="27"/>
      <x:c r="O123" s="29"/>
      <x:c r="P123" s="29"/>
      <x:c r="Q123" s="29"/>
      <x:c r="R123" s="21" t="str">
        <x:v>Not stated</x:v>
      </x:c>
      <x:c r="S123" s="21" t="str">
        <x:v>Not stated</x:v>
      </x:c>
      <x:c r="T123" s="21" t="str"/>
      <x:c r="U123" s="21" t="str">
        <x:v>OEM product identity only; numeric data unavailable in reviewed public manufacturer material</x:v>
      </x:c>
      <x:c r="V123" s="21" t="str">
        <x:v>https://global.yamaha-motor.com/</x:v>
      </x:c>
      <x:c r="W123" s="21" t="str"/>
      <x:c r="X123" s="21" t="str">
        <x:v>2026-09-22</x:v>
      </x:c>
      <x:c r="Y123" s="21" t="str">
        <x:v>Use the motorcycle service manual and exact OEM part specification before substitution.</x:v>
      </x:c>
      <x:c r="Z123" s="31" t="str">
        <x:f>IF(AND(ISNUMBER(H123),ISNUMBER(J123)),LOG10(LOG10(H123+0.7))+((LOG10(LOG10(H123+0.7))-LOG10(LOG10(J123+0.7)))/(LOG10(373.15)-LOG10(313.15)))*LOG10(313.15),"")</x:f>
      </x:c>
      <x:c r="AA123" s="31" t="str">
        <x:f>IF(AND(ISNUMBER(H123),ISNUMBER(J123)),(LOG10(LOG10(H123+0.7))-LOG10(LOG10(J123+0.7)))/(LOG10(373.15)-LOG10(313.15)),"")</x:f>
      </x:c>
      <x:c r="AB123" s="21" t="str">
        <x:f>IF(AND(ISNUMBER(H123),ISNUMBER(J123)),"Calculated from 40/100 °C","Unavailable")</x:f>
        <x:v>Unavailable</x:v>
      </x:c>
    </x:row>
    <x:row r="124" ht="19" customHeight="1">
      <x:c r="A124" s="21" t="str">
        <x:v>Yamaha — Suspension Oil M1</x:v>
      </x:c>
      <x:c r="B124" s="21" t="str">
        <x:v>Yamaha</x:v>
      </x:c>
      <x:c r="C124" s="21" t="str">
        <x:v>Suspension Oil M1</x:v>
      </x:c>
      <x:c r="D124" s="21" t="str">
        <x:v>Fork</x:v>
      </x:c>
      <x:c r="E124" s="21" t="str">
        <x:v>OEM</x:v>
      </x:c>
      <x:c r="F124" s="21" t="str">
        <x:v>M1</x:v>
      </x:c>
      <x:c r="G124" s="23"/>
      <x:c r="H124" s="23"/>
      <x:c r="I124" s="21" t="str">
        <x:v>Unavailable</x:v>
      </x:c>
      <x:c r="J124" s="23"/>
      <x:c r="K124" s="21" t="str">
        <x:v>Unavailable</x:v>
      </x:c>
      <x:c r="L124" s="25"/>
      <x:c r="M124" s="21" t="str">
        <x:v>Unavailable</x:v>
      </x:c>
      <x:c r="N124" s="27"/>
      <x:c r="O124" s="29"/>
      <x:c r="P124" s="29"/>
      <x:c r="Q124" s="29"/>
      <x:c r="R124" s="21" t="str">
        <x:v>Not stated</x:v>
      </x:c>
      <x:c r="S124" s="21" t="str">
        <x:v>Not stated</x:v>
      </x:c>
      <x:c r="T124" s="21" t="str"/>
      <x:c r="U124" s="21" t="str">
        <x:v>OEM product identity only; numeric data unavailable in reviewed public manufacturer material</x:v>
      </x:c>
      <x:c r="V124" s="21" t="str">
        <x:v>https://global.yamaha-motor.com/</x:v>
      </x:c>
      <x:c r="W124" s="21" t="str"/>
      <x:c r="X124" s="21" t="str">
        <x:v>2026-09-22</x:v>
      </x:c>
      <x:c r="Y124" s="21" t="str">
        <x:v>Use the motorcycle service manual and exact OEM part specification before substitution.</x:v>
      </x:c>
      <x:c r="Z124" s="31" t="str">
        <x:f>IF(AND(ISNUMBER(H124),ISNUMBER(J124)),LOG10(LOG10(H124+0.7))+((LOG10(LOG10(H124+0.7))-LOG10(LOG10(J124+0.7)))/(LOG10(373.15)-LOG10(313.15)))*LOG10(313.15),"")</x:f>
      </x:c>
      <x:c r="AA124" s="31" t="str">
        <x:f>IF(AND(ISNUMBER(H124),ISNUMBER(J124)),(LOG10(LOG10(H124+0.7))-LOG10(LOG10(J124+0.7)))/(LOG10(373.15)-LOG10(313.15)),"")</x:f>
      </x:c>
      <x:c r="AB124" s="21" t="str">
        <x:f>IF(AND(ISNUMBER(H124),ISNUMBER(J124)),"Calculated from 40/100 °C","Unavailable")</x:f>
        <x:v>Unavailable</x:v>
      </x:c>
    </x:row>
    <x:row r="125">
      <x:c r="A125" s="19"/>
      <x:c r="B125" s="19"/>
      <x:c r="C125" s="19"/>
      <x:c r="D125" s="19"/>
      <x:c r="E125" s="19"/>
      <x:c r="F125" s="19"/>
      <x:c r="G125" s="19"/>
      <x:c r="H125" s="19"/>
      <x:c r="I125" s="19"/>
      <x:c r="J125" s="19"/>
      <x:c r="K125" s="19"/>
      <x:c r="L125" s="19"/>
      <x:c r="M125" s="19"/>
      <x:c r="N125" s="19"/>
      <x:c r="O125" s="19"/>
      <x:c r="P125" s="19"/>
      <x:c r="Q125" s="19"/>
      <x:c r="R125" s="19"/>
      <x:c r="S125" s="19"/>
      <x:c r="T125" s="19"/>
      <x:c r="U125" s="19"/>
      <x:c r="V125" s="19"/>
      <x:c r="W125" s="19"/>
      <x:c r="X125" s="19"/>
      <x:c r="Y125" s="19"/>
      <x:c r="Z125" s="19"/>
      <x:c r="AA125" s="19"/>
      <x:c r="AB125" s="19"/>
    </x:row>
    <x:row r="126">
      <x:c r="A126" s="19"/>
      <x:c r="B126" s="19"/>
      <x:c r="C126" s="19"/>
      <x:c r="D126" s="19"/>
      <x:c r="E126" s="19"/>
      <x:c r="F126" s="19"/>
      <x:c r="G126" s="19"/>
      <x:c r="H126" s="19"/>
      <x:c r="I126" s="19"/>
      <x:c r="J126" s="19"/>
      <x:c r="K126" s="19"/>
      <x:c r="L126" s="19"/>
      <x:c r="M126" s="19"/>
      <x:c r="N126" s="19"/>
      <x:c r="O126" s="19"/>
      <x:c r="P126" s="19"/>
      <x:c r="Q126" s="19"/>
      <x:c r="R126" s="19"/>
      <x:c r="S126" s="19"/>
      <x:c r="T126" s="19"/>
      <x:c r="U126" s="19"/>
      <x:c r="V126" s="19"/>
      <x:c r="W126" s="19"/>
      <x:c r="X126" s="19"/>
      <x:c r="Y126" s="19"/>
      <x:c r="Z126" s="19"/>
      <x:c r="AA126" s="19"/>
      <x:c r="AB126" s="19"/>
    </x:row>
    <x:row r="127">
      <x:c r="A127" s="19"/>
      <x:c r="B127" s="19"/>
      <x:c r="C127" s="19"/>
      <x:c r="D127" s="19"/>
      <x:c r="E127" s="19"/>
      <x:c r="F127" s="19"/>
      <x:c r="G127" s="19"/>
      <x:c r="H127" s="19"/>
      <x:c r="I127" s="19"/>
      <x:c r="J127" s="19"/>
      <x:c r="K127" s="19"/>
      <x:c r="L127" s="19"/>
      <x:c r="M127" s="19"/>
      <x:c r="N127" s="19"/>
      <x:c r="O127" s="19"/>
      <x:c r="P127" s="19"/>
      <x:c r="Q127" s="19"/>
      <x:c r="R127" s="19"/>
      <x:c r="S127" s="19"/>
      <x:c r="T127" s="19"/>
      <x:c r="U127" s="19"/>
      <x:c r="V127" s="19"/>
      <x:c r="W127" s="19"/>
      <x:c r="X127" s="19"/>
      <x:c r="Y127" s="19"/>
      <x:c r="Z127" s="19"/>
      <x:c r="AA127" s="19"/>
      <x:c r="AB127" s="19"/>
    </x:row>
    <x:row r="128">
      <x:c r="A128" s="19"/>
      <x:c r="B128" s="19"/>
      <x:c r="C128" s="19"/>
      <x:c r="D128" s="19"/>
      <x:c r="E128" s="19"/>
      <x:c r="F128" s="19"/>
      <x:c r="G128" s="19"/>
      <x:c r="H128" s="19"/>
      <x:c r="I128" s="19"/>
      <x:c r="J128" s="19"/>
      <x:c r="K128" s="19"/>
      <x:c r="L128" s="19"/>
      <x:c r="M128" s="19"/>
      <x:c r="N128" s="19"/>
      <x:c r="O128" s="19"/>
      <x:c r="P128" s="19"/>
      <x:c r="Q128" s="19"/>
      <x:c r="R128" s="19"/>
      <x:c r="S128" s="19"/>
      <x:c r="T128" s="19"/>
      <x:c r="U128" s="19"/>
      <x:c r="V128" s="19"/>
      <x:c r="W128" s="19"/>
      <x:c r="X128" s="19"/>
      <x:c r="Y128" s="19"/>
      <x:c r="Z128" s="19"/>
      <x:c r="AA128" s="19"/>
      <x:c r="AB128" s="19"/>
    </x:row>
    <x:row r="129">
      <x:c r="A129" s="19"/>
      <x:c r="B129" s="19"/>
      <x:c r="C129" s="19"/>
      <x:c r="D129" s="19"/>
      <x:c r="E129" s="19"/>
      <x:c r="F129" s="19"/>
      <x:c r="G129" s="19"/>
      <x:c r="H129" s="19"/>
      <x:c r="I129" s="19"/>
      <x:c r="J129" s="19"/>
      <x:c r="K129" s="19"/>
      <x:c r="L129" s="19"/>
      <x:c r="M129" s="19"/>
      <x:c r="N129" s="19"/>
      <x:c r="O129" s="19"/>
      <x:c r="P129" s="19"/>
      <x:c r="Q129" s="19"/>
      <x:c r="R129" s="19"/>
      <x:c r="S129" s="19"/>
      <x:c r="T129" s="19"/>
      <x:c r="U129" s="19"/>
      <x:c r="V129" s="19"/>
      <x:c r="W129" s="19"/>
      <x:c r="X129" s="19"/>
      <x:c r="Y129" s="19"/>
      <x:c r="Z129" s="19"/>
      <x:c r="AA129" s="19"/>
      <x:c r="AB129" s="19"/>
    </x:row>
    <x:row r="130">
      <x:c r="A130" s="19"/>
      <x:c r="B130" s="19"/>
      <x:c r="C130" s="19"/>
      <x:c r="D130" s="19"/>
      <x:c r="E130" s="19"/>
      <x:c r="F130" s="19"/>
      <x:c r="G130" s="19"/>
      <x:c r="H130" s="19"/>
      <x:c r="I130" s="19"/>
      <x:c r="J130" s="19"/>
      <x:c r="K130" s="19"/>
      <x:c r="L130" s="19"/>
      <x:c r="M130" s="19"/>
      <x:c r="N130" s="19"/>
      <x:c r="O130" s="19"/>
      <x:c r="P130" s="19"/>
      <x:c r="Q130" s="19"/>
      <x:c r="R130" s="19"/>
      <x:c r="S130" s="19"/>
      <x:c r="T130" s="19"/>
      <x:c r="U130" s="19"/>
      <x:c r="V130" s="19"/>
      <x:c r="W130" s="19"/>
      <x:c r="X130" s="19"/>
      <x:c r="Y130" s="19"/>
      <x:c r="Z130" s="19"/>
      <x:c r="AA130" s="19"/>
      <x:c r="AB130" s="19"/>
    </x:row>
    <x:row r="131">
      <x:c r="A131" s="19"/>
      <x:c r="B131" s="19"/>
      <x:c r="C131" s="19"/>
      <x:c r="D131" s="19"/>
      <x:c r="E131" s="19"/>
      <x:c r="F131" s="19"/>
      <x:c r="G131" s="19"/>
      <x:c r="H131" s="19"/>
      <x:c r="I131" s="19"/>
      <x:c r="J131" s="19"/>
      <x:c r="K131" s="19"/>
      <x:c r="L131" s="19"/>
      <x:c r="M131" s="19"/>
      <x:c r="N131" s="19"/>
      <x:c r="O131" s="19"/>
      <x:c r="P131" s="19"/>
      <x:c r="Q131" s="19"/>
      <x:c r="R131" s="19"/>
      <x:c r="S131" s="19"/>
      <x:c r="T131" s="19"/>
      <x:c r="U131" s="19"/>
      <x:c r="V131" s="19"/>
      <x:c r="W131" s="19"/>
      <x:c r="X131" s="19"/>
      <x:c r="Y131" s="19"/>
      <x:c r="Z131" s="19"/>
      <x:c r="AA131" s="19"/>
      <x:c r="AB131" s="19"/>
    </x:row>
    <x:row r="132">
      <x:c r="A132" s="19"/>
      <x:c r="B132" s="19"/>
      <x:c r="C132" s="19"/>
      <x:c r="D132" s="19"/>
      <x:c r="E132" s="19"/>
      <x:c r="F132" s="19"/>
      <x:c r="G132" s="19"/>
      <x:c r="H132" s="19"/>
      <x:c r="I132" s="19"/>
      <x:c r="J132" s="19"/>
      <x:c r="K132" s="19"/>
      <x:c r="L132" s="19"/>
      <x:c r="M132" s="19"/>
      <x:c r="N132" s="19"/>
      <x:c r="O132" s="19"/>
      <x:c r="P132" s="19"/>
      <x:c r="Q132" s="19"/>
      <x:c r="R132" s="19"/>
      <x:c r="S132" s="19"/>
      <x:c r="T132" s="19"/>
      <x:c r="U132" s="19"/>
      <x:c r="V132" s="19"/>
      <x:c r="W132" s="19"/>
      <x:c r="X132" s="19"/>
      <x:c r="Y132" s="19"/>
      <x:c r="Z132" s="19"/>
      <x:c r="AA132" s="19"/>
      <x:c r="AB132" s="19"/>
    </x:row>
    <x:row r="133">
      <x:c r="A133" s="19"/>
      <x:c r="B133" s="19"/>
      <x:c r="C133" s="19"/>
      <x:c r="D133" s="19"/>
      <x:c r="E133" s="19"/>
      <x:c r="F133" s="19"/>
      <x:c r="G133" s="19"/>
      <x:c r="H133" s="19"/>
      <x:c r="I133" s="19"/>
      <x:c r="J133" s="19"/>
      <x:c r="K133" s="19"/>
      <x:c r="L133" s="19"/>
      <x:c r="M133" s="19"/>
      <x:c r="N133" s="19"/>
      <x:c r="O133" s="19"/>
      <x:c r="P133" s="19"/>
      <x:c r="Q133" s="19"/>
      <x:c r="R133" s="19"/>
      <x:c r="S133" s="19"/>
      <x:c r="T133" s="19"/>
      <x:c r="U133" s="19"/>
      <x:c r="V133" s="19"/>
      <x:c r="W133" s="19"/>
      <x:c r="X133" s="19"/>
      <x:c r="Y133" s="19"/>
      <x:c r="Z133" s="19"/>
      <x:c r="AA133" s="19"/>
      <x:c r="AB133" s="19"/>
    </x:row>
    <x:row r="134">
      <x:c r="A134" s="19"/>
      <x:c r="B134" s="19"/>
      <x:c r="C134" s="19"/>
      <x:c r="D134" s="19"/>
      <x:c r="E134" s="19"/>
      <x:c r="F134" s="19"/>
      <x:c r="G134" s="19"/>
      <x:c r="H134" s="19"/>
      <x:c r="I134" s="19"/>
      <x:c r="J134" s="19"/>
      <x:c r="K134" s="19"/>
      <x:c r="L134" s="19"/>
      <x:c r="M134" s="19"/>
      <x:c r="N134" s="19"/>
      <x:c r="O134" s="19"/>
      <x:c r="P134" s="19"/>
      <x:c r="Q134" s="19"/>
      <x:c r="R134" s="19"/>
      <x:c r="S134" s="19"/>
      <x:c r="T134" s="19"/>
      <x:c r="U134" s="19"/>
      <x:c r="V134" s="19"/>
      <x:c r="W134" s="19"/>
      <x:c r="X134" s="19"/>
      <x:c r="Y134" s="19"/>
      <x:c r="Z134" s="19"/>
      <x:c r="AA134" s="19"/>
      <x:c r="AB134" s="19"/>
    </x:row>
    <x:row r="135">
      <x:c r="A135" s="19"/>
      <x:c r="B135" s="19"/>
      <x:c r="C135" s="19"/>
      <x:c r="D135" s="19"/>
      <x:c r="E135" s="19"/>
      <x:c r="F135" s="19"/>
      <x:c r="G135" s="19"/>
      <x:c r="H135" s="19"/>
      <x:c r="I135" s="19"/>
      <x:c r="J135" s="19"/>
      <x:c r="K135" s="19"/>
      <x:c r="L135" s="19"/>
      <x:c r="M135" s="19"/>
      <x:c r="N135" s="19"/>
      <x:c r="O135" s="19"/>
      <x:c r="P135" s="19"/>
      <x:c r="Q135" s="19"/>
      <x:c r="R135" s="19"/>
      <x:c r="S135" s="19"/>
      <x:c r="T135" s="19"/>
      <x:c r="U135" s="19"/>
      <x:c r="V135" s="19"/>
      <x:c r="W135" s="19"/>
      <x:c r="X135" s="19"/>
      <x:c r="Y135" s="19"/>
      <x:c r="Z135" s="19"/>
      <x:c r="AA135" s="19"/>
      <x:c r="AB135" s="19"/>
    </x:row>
    <x:row r="136">
      <x:c r="A136" s="19"/>
      <x:c r="B136" s="19"/>
      <x:c r="C136" s="19"/>
      <x:c r="D136" s="19"/>
      <x:c r="E136" s="19"/>
      <x:c r="F136" s="19"/>
      <x:c r="G136" s="19"/>
      <x:c r="H136" s="19"/>
      <x:c r="I136" s="19"/>
      <x:c r="J136" s="19"/>
      <x:c r="K136" s="19"/>
      <x:c r="L136" s="19"/>
      <x:c r="M136" s="19"/>
      <x:c r="N136" s="19"/>
      <x:c r="O136" s="19"/>
      <x:c r="P136" s="19"/>
      <x:c r="Q136" s="19"/>
      <x:c r="R136" s="19"/>
      <x:c r="S136" s="19"/>
      <x:c r="T136" s="19"/>
      <x:c r="U136" s="19"/>
      <x:c r="V136" s="19"/>
      <x:c r="W136" s="19"/>
      <x:c r="X136" s="19"/>
      <x:c r="Y136" s="19"/>
      <x:c r="Z136" s="19"/>
      <x:c r="AA136" s="19"/>
      <x:c r="AB136" s="19"/>
    </x:row>
    <x:row r="137">
      <x:c r="A137" s="19"/>
      <x:c r="B137" s="19"/>
      <x:c r="C137" s="19"/>
      <x:c r="D137" s="19"/>
      <x:c r="E137" s="19"/>
      <x:c r="F137" s="19"/>
      <x:c r="G137" s="19"/>
      <x:c r="H137" s="19"/>
      <x:c r="I137" s="19"/>
      <x:c r="J137" s="19"/>
      <x:c r="K137" s="19"/>
      <x:c r="L137" s="19"/>
      <x:c r="M137" s="19"/>
      <x:c r="N137" s="19"/>
      <x:c r="O137" s="19"/>
      <x:c r="P137" s="19"/>
      <x:c r="Q137" s="19"/>
      <x:c r="R137" s="19"/>
      <x:c r="S137" s="19"/>
      <x:c r="T137" s="19"/>
      <x:c r="U137" s="19"/>
      <x:c r="V137" s="19"/>
      <x:c r="W137" s="19"/>
      <x:c r="X137" s="19"/>
      <x:c r="Y137" s="19"/>
      <x:c r="Z137" s="19"/>
      <x:c r="AA137" s="19"/>
      <x:c r="AB137" s="19"/>
    </x:row>
    <x:row r="138">
      <x:c r="A138" s="19"/>
      <x:c r="B138" s="19"/>
      <x:c r="C138" s="19"/>
      <x:c r="D138" s="19"/>
      <x:c r="E138" s="19"/>
      <x:c r="F138" s="19"/>
      <x:c r="G138" s="19"/>
      <x:c r="H138" s="19"/>
      <x:c r="I138" s="19"/>
      <x:c r="J138" s="19"/>
      <x:c r="K138" s="19"/>
      <x:c r="L138" s="19"/>
      <x:c r="M138" s="19"/>
      <x:c r="N138" s="19"/>
      <x:c r="O138" s="19"/>
      <x:c r="P138" s="19"/>
      <x:c r="Q138" s="19"/>
      <x:c r="R138" s="19"/>
      <x:c r="S138" s="19"/>
      <x:c r="T138" s="19"/>
      <x:c r="U138" s="19"/>
      <x:c r="V138" s="19"/>
      <x:c r="W138" s="19"/>
      <x:c r="X138" s="19"/>
      <x:c r="Y138" s="19"/>
      <x:c r="Z138" s="19"/>
      <x:c r="AA138" s="19"/>
      <x:c r="AB138" s="19"/>
    </x:row>
    <x:row r="139">
      <x:c r="A139" s="19"/>
      <x:c r="B139" s="19"/>
      <x:c r="C139" s="19"/>
      <x:c r="D139" s="19"/>
      <x:c r="E139" s="19"/>
      <x:c r="F139" s="19"/>
      <x:c r="G139" s="19"/>
      <x:c r="H139" s="19"/>
      <x:c r="I139" s="19"/>
      <x:c r="J139" s="19"/>
      <x:c r="K139" s="19"/>
      <x:c r="L139" s="19"/>
      <x:c r="M139" s="19"/>
      <x:c r="N139" s="19"/>
      <x:c r="O139" s="19"/>
      <x:c r="P139" s="19"/>
      <x:c r="Q139" s="19"/>
      <x:c r="R139" s="19"/>
      <x:c r="S139" s="19"/>
      <x:c r="T139" s="19"/>
      <x:c r="U139" s="19"/>
      <x:c r="V139" s="19"/>
      <x:c r="W139" s="19"/>
      <x:c r="X139" s="19"/>
      <x:c r="Y139" s="19"/>
      <x:c r="Z139" s="19"/>
      <x:c r="AA139" s="19"/>
      <x:c r="AB139" s="19"/>
    </x:row>
    <x:row r="140">
      <x:c r="A140" s="19"/>
      <x:c r="B140" s="19"/>
      <x:c r="C140" s="19"/>
      <x:c r="D140" s="19"/>
      <x:c r="E140" s="19"/>
      <x:c r="F140" s="19"/>
      <x:c r="G140" s="19"/>
      <x:c r="H140" s="19"/>
      <x:c r="I140" s="19"/>
      <x:c r="J140" s="19"/>
      <x:c r="K140" s="19"/>
      <x:c r="L140" s="19"/>
      <x:c r="M140" s="19"/>
      <x:c r="N140" s="19"/>
      <x:c r="O140" s="19"/>
      <x:c r="P140" s="19"/>
      <x:c r="Q140" s="19"/>
      <x:c r="R140" s="19"/>
      <x:c r="S140" s="19"/>
      <x:c r="T140" s="19"/>
      <x:c r="U140" s="19"/>
      <x:c r="V140" s="19"/>
      <x:c r="W140" s="19"/>
      <x:c r="X140" s="19"/>
      <x:c r="Y140" s="19"/>
      <x:c r="Z140" s="19"/>
      <x:c r="AA140" s="19"/>
      <x:c r="AB140" s="19"/>
    </x:row>
    <x:row r="141">
      <x:c r="A141" s="19"/>
      <x:c r="B141" s="19"/>
      <x:c r="C141" s="19"/>
      <x:c r="D141" s="19"/>
      <x:c r="E141" s="19"/>
      <x:c r="F141" s="19"/>
      <x:c r="G141" s="19"/>
      <x:c r="H141" s="19"/>
      <x:c r="I141" s="19"/>
      <x:c r="J141" s="19"/>
      <x:c r="K141" s="19"/>
      <x:c r="L141" s="19"/>
      <x:c r="M141" s="19"/>
      <x:c r="N141" s="19"/>
      <x:c r="O141" s="19"/>
      <x:c r="P141" s="19"/>
      <x:c r="Q141" s="19"/>
      <x:c r="R141" s="19"/>
      <x:c r="S141" s="19"/>
      <x:c r="T141" s="19"/>
      <x:c r="U141" s="19"/>
      <x:c r="V141" s="19"/>
      <x:c r="W141" s="19"/>
      <x:c r="X141" s="19"/>
      <x:c r="Y141" s="19"/>
      <x:c r="Z141" s="19"/>
      <x:c r="AA141" s="19"/>
      <x:c r="AB141" s="19"/>
    </x:row>
    <x:row r="142">
      <x:c r="A142" s="19"/>
      <x:c r="B142" s="19"/>
      <x:c r="C142" s="19"/>
      <x:c r="D142" s="19"/>
      <x:c r="E142" s="19"/>
      <x:c r="F142" s="19"/>
      <x:c r="G142" s="19"/>
      <x:c r="H142" s="19"/>
      <x:c r="I142" s="19"/>
      <x:c r="J142" s="19"/>
      <x:c r="K142" s="19"/>
      <x:c r="L142" s="19"/>
      <x:c r="M142" s="19"/>
      <x:c r="N142" s="19"/>
      <x:c r="O142" s="19"/>
      <x:c r="P142" s="19"/>
      <x:c r="Q142" s="19"/>
      <x:c r="R142" s="19"/>
      <x:c r="S142" s="19"/>
      <x:c r="T142" s="19"/>
      <x:c r="U142" s="19"/>
      <x:c r="V142" s="19"/>
      <x:c r="W142" s="19"/>
      <x:c r="X142" s="19"/>
      <x:c r="Y142" s="19"/>
      <x:c r="Z142" s="19"/>
      <x:c r="AA142" s="19"/>
      <x:c r="AB142" s="19"/>
    </x:row>
    <x:row r="143">
      <x:c r="A143" s="19"/>
      <x:c r="B143" s="19"/>
      <x:c r="C143" s="19"/>
      <x:c r="D143" s="19"/>
      <x:c r="E143" s="19"/>
      <x:c r="F143" s="19"/>
      <x:c r="G143" s="19"/>
      <x:c r="H143" s="19"/>
      <x:c r="I143" s="19"/>
      <x:c r="J143" s="19"/>
      <x:c r="K143" s="19"/>
      <x:c r="L143" s="19"/>
      <x:c r="M143" s="19"/>
      <x:c r="N143" s="19"/>
      <x:c r="O143" s="19"/>
      <x:c r="P143" s="19"/>
      <x:c r="Q143" s="19"/>
      <x:c r="R143" s="19"/>
      <x:c r="S143" s="19"/>
      <x:c r="T143" s="19"/>
      <x:c r="U143" s="19"/>
      <x:c r="V143" s="19"/>
      <x:c r="W143" s="19"/>
      <x:c r="X143" s="19"/>
      <x:c r="Y143" s="19"/>
      <x:c r="Z143" s="19"/>
      <x:c r="AA143" s="19"/>
      <x:c r="AB143" s="19"/>
    </x:row>
    <x:row r="144">
      <x:c r="A144" s="19"/>
      <x:c r="B144" s="19"/>
      <x:c r="C144" s="19"/>
      <x:c r="D144" s="19"/>
      <x:c r="E144" s="19"/>
      <x:c r="F144" s="19"/>
      <x:c r="G144" s="19"/>
      <x:c r="H144" s="19"/>
      <x:c r="I144" s="19"/>
      <x:c r="J144" s="19"/>
      <x:c r="K144" s="19"/>
      <x:c r="L144" s="19"/>
      <x:c r="M144" s="19"/>
      <x:c r="N144" s="19"/>
      <x:c r="O144" s="19"/>
      <x:c r="P144" s="19"/>
      <x:c r="Q144" s="19"/>
      <x:c r="R144" s="19"/>
      <x:c r="S144" s="19"/>
      <x:c r="T144" s="19"/>
      <x:c r="U144" s="19"/>
      <x:c r="V144" s="19"/>
      <x:c r="W144" s="19"/>
      <x:c r="X144" s="19"/>
      <x:c r="Y144" s="19"/>
      <x:c r="Z144" s="19"/>
      <x:c r="AA144" s="19"/>
      <x:c r="AB144" s="19"/>
    </x:row>
    <x:row r="145">
      <x:c r="A145" s="19"/>
      <x:c r="B145" s="19"/>
      <x:c r="C145" s="19"/>
      <x:c r="D145" s="19"/>
      <x:c r="E145" s="19"/>
      <x:c r="F145" s="19"/>
      <x:c r="G145" s="19"/>
      <x:c r="H145" s="19"/>
      <x:c r="I145" s="19"/>
      <x:c r="J145" s="19"/>
      <x:c r="K145" s="19"/>
      <x:c r="L145" s="19"/>
      <x:c r="M145" s="19"/>
      <x:c r="N145" s="19"/>
      <x:c r="O145" s="19"/>
      <x:c r="P145" s="19"/>
      <x:c r="Q145" s="19"/>
      <x:c r="R145" s="19"/>
      <x:c r="S145" s="19"/>
      <x:c r="T145" s="19"/>
      <x:c r="U145" s="19"/>
      <x:c r="V145" s="19"/>
      <x:c r="W145" s="19"/>
      <x:c r="X145" s="19"/>
      <x:c r="Y145" s="19"/>
      <x:c r="Z145" s="19"/>
      <x:c r="AA145" s="19"/>
      <x:c r="AB145" s="19"/>
    </x:row>
    <x:row r="146">
      <x:c r="A146" s="19"/>
      <x:c r="B146" s="19"/>
      <x:c r="C146" s="19"/>
      <x:c r="D146" s="19"/>
      <x:c r="E146" s="19"/>
      <x:c r="F146" s="19"/>
      <x:c r="G146" s="19"/>
      <x:c r="H146" s="19"/>
      <x:c r="I146" s="19"/>
      <x:c r="J146" s="19"/>
      <x:c r="K146" s="19"/>
      <x:c r="L146" s="19"/>
      <x:c r="M146" s="19"/>
      <x:c r="N146" s="19"/>
      <x:c r="O146" s="19"/>
      <x:c r="P146" s="19"/>
      <x:c r="Q146" s="19"/>
      <x:c r="R146" s="19"/>
      <x:c r="S146" s="19"/>
      <x:c r="T146" s="19"/>
      <x:c r="U146" s="19"/>
      <x:c r="V146" s="19"/>
      <x:c r="W146" s="19"/>
      <x:c r="X146" s="19"/>
      <x:c r="Y146" s="19"/>
      <x:c r="Z146" s="19"/>
      <x:c r="AA146" s="19"/>
      <x:c r="AB146" s="19"/>
    </x:row>
    <x:row r="147">
      <x:c r="A147" s="19"/>
      <x:c r="B147" s="19"/>
      <x:c r="C147" s="19"/>
      <x:c r="D147" s="19"/>
      <x:c r="E147" s="19"/>
      <x:c r="F147" s="19"/>
      <x:c r="G147" s="19"/>
      <x:c r="H147" s="19"/>
      <x:c r="I147" s="19"/>
      <x:c r="J147" s="19"/>
      <x:c r="K147" s="19"/>
      <x:c r="L147" s="19"/>
      <x:c r="M147" s="19"/>
      <x:c r="N147" s="19"/>
      <x:c r="O147" s="19"/>
      <x:c r="P147" s="19"/>
      <x:c r="Q147" s="19"/>
      <x:c r="R147" s="19"/>
      <x:c r="S147" s="19"/>
      <x:c r="T147" s="19"/>
      <x:c r="U147" s="19"/>
      <x:c r="V147" s="19"/>
      <x:c r="W147" s="19"/>
      <x:c r="X147" s="19"/>
      <x:c r="Y147" s="19"/>
      <x:c r="Z147" s="19"/>
      <x:c r="AA147" s="19"/>
      <x:c r="AB147" s="19"/>
    </x:row>
    <x:row r="148">
      <x:c r="A148" s="19"/>
      <x:c r="B148" s="19"/>
      <x:c r="C148" s="19"/>
      <x:c r="D148" s="19"/>
      <x:c r="E148" s="19"/>
      <x:c r="F148" s="19"/>
      <x:c r="G148" s="19"/>
      <x:c r="H148" s="19"/>
      <x:c r="I148" s="19"/>
      <x:c r="J148" s="19"/>
      <x:c r="K148" s="19"/>
      <x:c r="L148" s="19"/>
      <x:c r="M148" s="19"/>
      <x:c r="N148" s="19"/>
      <x:c r="O148" s="19"/>
      <x:c r="P148" s="19"/>
      <x:c r="Q148" s="19"/>
      <x:c r="R148" s="19"/>
      <x:c r="S148" s="19"/>
      <x:c r="T148" s="19"/>
      <x:c r="U148" s="19"/>
      <x:c r="V148" s="19"/>
      <x:c r="W148" s="19"/>
      <x:c r="X148" s="19"/>
      <x:c r="Y148" s="19"/>
      <x:c r="Z148" s="19"/>
      <x:c r="AA148" s="19"/>
      <x:c r="AB148" s="19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19"/>
      <x:c r="J149" s="19"/>
      <x:c r="K149" s="19"/>
      <x:c r="L149" s="19"/>
      <x:c r="M149" s="19"/>
      <x:c r="N149" s="19"/>
      <x:c r="O149" s="19"/>
      <x:c r="P149" s="19"/>
      <x:c r="Q149" s="19"/>
      <x:c r="R149" s="19"/>
      <x:c r="S149" s="19"/>
      <x:c r="T149" s="19"/>
      <x:c r="U149" s="19"/>
      <x:c r="V149" s="19"/>
      <x:c r="W149" s="19"/>
      <x:c r="X149" s="19"/>
      <x:c r="Y149" s="19"/>
      <x:c r="Z149" s="19"/>
      <x:c r="AA149" s="19"/>
      <x:c r="AB149" s="19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19"/>
      <x:c r="J150" s="19"/>
      <x:c r="K150" s="19"/>
      <x:c r="L150" s="19"/>
      <x:c r="M150" s="19"/>
      <x:c r="N150" s="19"/>
      <x:c r="O150" s="19"/>
      <x:c r="P150" s="19"/>
      <x:c r="Q150" s="19"/>
      <x:c r="R150" s="19"/>
      <x:c r="S150" s="19"/>
      <x:c r="T150" s="19"/>
      <x:c r="U150" s="19"/>
      <x:c r="V150" s="19"/>
      <x:c r="W150" s="19"/>
      <x:c r="X150" s="19"/>
      <x:c r="Y150" s="19"/>
      <x:c r="Z150" s="19"/>
      <x:c r="AA150" s="19"/>
      <x:c r="AB150" s="19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19"/>
      <x:c r="J151" s="19"/>
      <x:c r="K151" s="19"/>
      <x:c r="L151" s="19"/>
      <x:c r="M151" s="19"/>
      <x:c r="N151" s="19"/>
      <x:c r="O151" s="19"/>
      <x:c r="P151" s="19"/>
      <x:c r="Q151" s="19"/>
      <x:c r="R151" s="19"/>
      <x:c r="S151" s="19"/>
      <x:c r="T151" s="19"/>
      <x:c r="U151" s="19"/>
      <x:c r="V151" s="19"/>
      <x:c r="W151" s="19"/>
      <x:c r="X151" s="19"/>
      <x:c r="Y151" s="19"/>
      <x:c r="Z151" s="19"/>
      <x:c r="AA151" s="19"/>
      <x:c r="AB151" s="19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19"/>
      <x:c r="J152" s="19"/>
      <x:c r="K152" s="19"/>
      <x:c r="L152" s="19"/>
      <x:c r="M152" s="19"/>
      <x:c r="N152" s="19"/>
      <x:c r="O152" s="19"/>
      <x:c r="P152" s="19"/>
      <x:c r="Q152" s="19"/>
      <x:c r="R152" s="19"/>
      <x:c r="S152" s="19"/>
      <x:c r="T152" s="19"/>
      <x:c r="U152" s="19"/>
      <x:c r="V152" s="19"/>
      <x:c r="W152" s="19"/>
      <x:c r="X152" s="19"/>
      <x:c r="Y152" s="19"/>
      <x:c r="Z152" s="19"/>
      <x:c r="AA152" s="19"/>
      <x:c r="AB152" s="19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19"/>
      <x:c r="J153" s="19"/>
      <x:c r="K153" s="19"/>
      <x:c r="L153" s="19"/>
      <x:c r="M153" s="19"/>
      <x:c r="N153" s="19"/>
      <x:c r="O153" s="19"/>
      <x:c r="P153" s="19"/>
      <x:c r="Q153" s="19"/>
      <x:c r="R153" s="19"/>
      <x:c r="S153" s="19"/>
      <x:c r="T153" s="19"/>
      <x:c r="U153" s="19"/>
      <x:c r="V153" s="19"/>
      <x:c r="W153" s="19"/>
      <x:c r="X153" s="19"/>
      <x:c r="Y153" s="19"/>
      <x:c r="Z153" s="19"/>
      <x:c r="AA153" s="19"/>
      <x:c r="AB153" s="19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19"/>
      <x:c r="J154" s="19"/>
      <x:c r="K154" s="19"/>
      <x:c r="L154" s="19"/>
      <x:c r="M154" s="19"/>
      <x:c r="N154" s="19"/>
      <x:c r="O154" s="19"/>
      <x:c r="P154" s="19"/>
      <x:c r="Q154" s="19"/>
      <x:c r="R154" s="19"/>
      <x:c r="S154" s="19"/>
      <x:c r="T154" s="19"/>
      <x:c r="U154" s="19"/>
      <x:c r="V154" s="19"/>
      <x:c r="W154" s="19"/>
      <x:c r="X154" s="19"/>
      <x:c r="Y154" s="19"/>
      <x:c r="Z154" s="19"/>
      <x:c r="AA154" s="19"/>
      <x:c r="AB154" s="19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19"/>
      <x:c r="J155" s="19"/>
      <x:c r="K155" s="19"/>
      <x:c r="L155" s="19"/>
      <x:c r="M155" s="19"/>
      <x:c r="N155" s="19"/>
      <x:c r="O155" s="19"/>
      <x:c r="P155" s="19"/>
      <x:c r="Q155" s="19"/>
      <x:c r="R155" s="19"/>
      <x:c r="S155" s="19"/>
      <x:c r="T155" s="19"/>
      <x:c r="U155" s="19"/>
      <x:c r="V155" s="19"/>
      <x:c r="W155" s="19"/>
      <x:c r="X155" s="19"/>
      <x:c r="Y155" s="19"/>
      <x:c r="Z155" s="19"/>
      <x:c r="AA155" s="19"/>
      <x:c r="AB155" s="19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19"/>
      <x:c r="J156" s="19"/>
      <x:c r="K156" s="19"/>
      <x:c r="L156" s="19"/>
      <x:c r="M156" s="19"/>
      <x:c r="N156" s="19"/>
      <x:c r="O156" s="19"/>
      <x:c r="P156" s="19"/>
      <x:c r="Q156" s="19"/>
      <x:c r="R156" s="19"/>
      <x:c r="S156" s="19"/>
      <x:c r="T156" s="19"/>
      <x:c r="U156" s="19"/>
      <x:c r="V156" s="19"/>
      <x:c r="W156" s="19"/>
      <x:c r="X156" s="19"/>
      <x:c r="Y156" s="19"/>
      <x:c r="Z156" s="19"/>
      <x:c r="AA156" s="19"/>
      <x:c r="AB156" s="19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19"/>
      <x:c r="J157" s="19"/>
      <x:c r="K157" s="19"/>
      <x:c r="L157" s="19"/>
      <x:c r="M157" s="19"/>
      <x:c r="N157" s="19"/>
      <x:c r="O157" s="19"/>
      <x:c r="P157" s="19"/>
      <x:c r="Q157" s="19"/>
      <x:c r="R157" s="19"/>
      <x:c r="S157" s="19"/>
      <x:c r="T157" s="19"/>
      <x:c r="U157" s="19"/>
      <x:c r="V157" s="19"/>
      <x:c r="W157" s="19"/>
      <x:c r="X157" s="19"/>
      <x:c r="Y157" s="19"/>
      <x:c r="Z157" s="19"/>
      <x:c r="AA157" s="19"/>
      <x:c r="AB157" s="19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19"/>
      <x:c r="J158" s="19"/>
      <x:c r="K158" s="19"/>
      <x:c r="L158" s="19"/>
      <x:c r="M158" s="19"/>
      <x:c r="N158" s="19"/>
      <x:c r="O158" s="19"/>
      <x:c r="P158" s="19"/>
      <x:c r="Q158" s="19"/>
      <x:c r="R158" s="19"/>
      <x:c r="S158" s="19"/>
      <x:c r="T158" s="19"/>
      <x:c r="U158" s="19"/>
      <x:c r="V158" s="19"/>
      <x:c r="W158" s="19"/>
      <x:c r="X158" s="19"/>
      <x:c r="Y158" s="19"/>
      <x:c r="Z158" s="19"/>
      <x:c r="AA158" s="19"/>
      <x:c r="AB158" s="19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19"/>
      <x:c r="J159" s="19"/>
      <x:c r="K159" s="19"/>
      <x:c r="L159" s="19"/>
      <x:c r="M159" s="19"/>
      <x:c r="N159" s="19"/>
      <x:c r="O159" s="19"/>
      <x:c r="P159" s="19"/>
      <x:c r="Q159" s="19"/>
      <x:c r="R159" s="19"/>
      <x:c r="S159" s="19"/>
      <x:c r="T159" s="19"/>
      <x:c r="U159" s="19"/>
      <x:c r="V159" s="19"/>
      <x:c r="W159" s="19"/>
      <x:c r="X159" s="19"/>
      <x:c r="Y159" s="19"/>
      <x:c r="Z159" s="19"/>
      <x:c r="AA159" s="19"/>
      <x:c r="AB159" s="19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19"/>
      <x:c r="L160" s="19"/>
      <x:c r="M160" s="19"/>
      <x:c r="N160" s="19"/>
      <x:c r="O160" s="19"/>
      <x:c r="P160" s="19"/>
      <x:c r="Q160" s="19"/>
      <x:c r="R160" s="19"/>
      <x:c r="S160" s="19"/>
      <x:c r="T160" s="19"/>
      <x:c r="U160" s="19"/>
      <x:c r="V160" s="19"/>
      <x:c r="W160" s="19"/>
      <x:c r="X160" s="19"/>
      <x:c r="Y160" s="19"/>
      <x:c r="Z160" s="19"/>
      <x:c r="AA160" s="19"/>
      <x:c r="AB160" s="19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19"/>
      <x:c r="J161" s="19"/>
      <x:c r="K161" s="19"/>
      <x:c r="L161" s="19"/>
      <x:c r="M161" s="19"/>
      <x:c r="N161" s="19"/>
      <x:c r="O161" s="19"/>
      <x:c r="P161" s="19"/>
      <x:c r="Q161" s="19"/>
      <x:c r="R161" s="19"/>
      <x:c r="S161" s="19"/>
      <x:c r="T161" s="19"/>
      <x:c r="U161" s="19"/>
      <x:c r="V161" s="19"/>
      <x:c r="W161" s="19"/>
      <x:c r="X161" s="19"/>
      <x:c r="Y161" s="19"/>
      <x:c r="Z161" s="19"/>
      <x:c r="AA161" s="19"/>
      <x:c r="AB161" s="19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19"/>
      <x:c r="J162" s="19"/>
      <x:c r="K162" s="19"/>
      <x:c r="L162" s="19"/>
      <x:c r="M162" s="19"/>
      <x:c r="N162" s="19"/>
      <x:c r="O162" s="19"/>
      <x:c r="P162" s="19"/>
      <x:c r="Q162" s="19"/>
      <x:c r="R162" s="19"/>
      <x:c r="S162" s="19"/>
      <x:c r="T162" s="19"/>
      <x:c r="U162" s="19"/>
      <x:c r="V162" s="19"/>
      <x:c r="W162" s="19"/>
      <x:c r="X162" s="19"/>
      <x:c r="Y162" s="19"/>
      <x:c r="Z162" s="19"/>
      <x:c r="AA162" s="19"/>
      <x:c r="AB162" s="19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19"/>
      <x:c r="J163" s="19"/>
      <x:c r="K163" s="19"/>
      <x:c r="L163" s="19"/>
      <x:c r="M163" s="19"/>
      <x:c r="N163" s="19"/>
      <x:c r="O163" s="19"/>
      <x:c r="P163" s="19"/>
      <x:c r="Q163" s="19"/>
      <x:c r="R163" s="19"/>
      <x:c r="S163" s="19"/>
      <x:c r="T163" s="19"/>
      <x:c r="U163" s="19"/>
      <x:c r="V163" s="19"/>
      <x:c r="W163" s="19"/>
      <x:c r="X163" s="19"/>
      <x:c r="Y163" s="19"/>
      <x:c r="Z163" s="19"/>
      <x:c r="AA163" s="19"/>
      <x:c r="AB163" s="19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19"/>
      <x:c r="J164" s="19"/>
      <x:c r="K164" s="19"/>
      <x:c r="L164" s="19"/>
      <x:c r="M164" s="19"/>
      <x:c r="N164" s="19"/>
      <x:c r="O164" s="19"/>
      <x:c r="P164" s="19"/>
      <x:c r="Q164" s="19"/>
      <x:c r="R164" s="19"/>
      <x:c r="S164" s="19"/>
      <x:c r="T164" s="19"/>
      <x:c r="U164" s="19"/>
      <x:c r="V164" s="19"/>
      <x:c r="W164" s="19"/>
      <x:c r="X164" s="19"/>
      <x:c r="Y164" s="19"/>
      <x:c r="Z164" s="19"/>
      <x:c r="AA164" s="19"/>
      <x:c r="AB164" s="19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19"/>
      <x:c r="J165" s="19"/>
      <x:c r="K165" s="19"/>
      <x:c r="L165" s="19"/>
      <x:c r="M165" s="19"/>
      <x:c r="N165" s="19"/>
      <x:c r="O165" s="19"/>
      <x:c r="P165" s="19"/>
      <x:c r="Q165" s="19"/>
      <x:c r="R165" s="19"/>
      <x:c r="S165" s="19"/>
      <x:c r="T165" s="19"/>
      <x:c r="U165" s="19"/>
      <x:c r="V165" s="19"/>
      <x:c r="W165" s="19"/>
      <x:c r="X165" s="19"/>
      <x:c r="Y165" s="19"/>
      <x:c r="Z165" s="19"/>
      <x:c r="AA165" s="19"/>
      <x:c r="AB165" s="19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19"/>
      <x:c r="J166" s="19"/>
      <x:c r="K166" s="19"/>
      <x:c r="L166" s="19"/>
      <x:c r="M166" s="19"/>
      <x:c r="N166" s="19"/>
      <x:c r="O166" s="19"/>
      <x:c r="P166" s="19"/>
      <x:c r="Q166" s="19"/>
      <x:c r="R166" s="19"/>
      <x:c r="S166" s="19"/>
      <x:c r="T166" s="19"/>
      <x:c r="U166" s="19"/>
      <x:c r="V166" s="19"/>
      <x:c r="W166" s="19"/>
      <x:c r="X166" s="19"/>
      <x:c r="Y166" s="19"/>
      <x:c r="Z166" s="19"/>
      <x:c r="AA166" s="19"/>
      <x:c r="AB166" s="19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19"/>
      <x:c r="J167" s="19"/>
      <x:c r="K167" s="19"/>
      <x:c r="L167" s="19"/>
      <x:c r="M167" s="19"/>
      <x:c r="N167" s="19"/>
      <x:c r="O167" s="19"/>
      <x:c r="P167" s="19"/>
      <x:c r="Q167" s="19"/>
      <x:c r="R167" s="19"/>
      <x:c r="S167" s="19"/>
      <x:c r="T167" s="19"/>
      <x:c r="U167" s="19"/>
      <x:c r="V167" s="19"/>
      <x:c r="W167" s="19"/>
      <x:c r="X167" s="19"/>
      <x:c r="Y167" s="19"/>
      <x:c r="Z167" s="19"/>
      <x:c r="AA167" s="19"/>
      <x:c r="AB167" s="19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19"/>
      <x:c r="J168" s="19"/>
      <x:c r="K168" s="19"/>
      <x:c r="L168" s="19"/>
      <x:c r="M168" s="19"/>
      <x:c r="N168" s="19"/>
      <x:c r="O168" s="19"/>
      <x:c r="P168" s="19"/>
      <x:c r="Q168" s="19"/>
      <x:c r="R168" s="19"/>
      <x:c r="S168" s="19"/>
      <x:c r="T168" s="19"/>
      <x:c r="U168" s="19"/>
      <x:c r="V168" s="19"/>
      <x:c r="W168" s="19"/>
      <x:c r="X168" s="19"/>
      <x:c r="Y168" s="19"/>
      <x:c r="Z168" s="19"/>
      <x:c r="AA168" s="19"/>
      <x:c r="AB168" s="19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19"/>
      <x:c r="J169" s="19"/>
      <x:c r="K169" s="19"/>
      <x:c r="L169" s="19"/>
      <x:c r="M169" s="19"/>
      <x:c r="N169" s="19"/>
      <x:c r="O169" s="19"/>
      <x:c r="P169" s="19"/>
      <x:c r="Q169" s="19"/>
      <x:c r="R169" s="19"/>
      <x:c r="S169" s="19"/>
      <x:c r="T169" s="19"/>
      <x:c r="U169" s="19"/>
      <x:c r="V169" s="19"/>
      <x:c r="W169" s="19"/>
      <x:c r="X169" s="19"/>
      <x:c r="Y169" s="19"/>
      <x:c r="Z169" s="19"/>
      <x:c r="AA169" s="19"/>
      <x:c r="AB169" s="19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19"/>
      <x:c r="J170" s="19"/>
      <x:c r="K170" s="19"/>
      <x:c r="L170" s="19"/>
      <x:c r="M170" s="19"/>
      <x:c r="N170" s="19"/>
      <x:c r="O170" s="19"/>
      <x:c r="P170" s="19"/>
      <x:c r="Q170" s="19"/>
      <x:c r="R170" s="19"/>
      <x:c r="S170" s="19"/>
      <x:c r="T170" s="19"/>
      <x:c r="U170" s="19"/>
      <x:c r="V170" s="19"/>
      <x:c r="W170" s="19"/>
      <x:c r="X170" s="19"/>
      <x:c r="Y170" s="19"/>
      <x:c r="Z170" s="19"/>
      <x:c r="AA170" s="19"/>
      <x:c r="AB170" s="19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19"/>
      <x:c r="J171" s="19"/>
      <x:c r="K171" s="19"/>
      <x:c r="L171" s="19"/>
      <x:c r="M171" s="19"/>
      <x:c r="N171" s="19"/>
      <x:c r="O171" s="19"/>
      <x:c r="P171" s="19"/>
      <x:c r="Q171" s="19"/>
      <x:c r="R171" s="19"/>
      <x:c r="S171" s="19"/>
      <x:c r="T171" s="19"/>
      <x:c r="U171" s="19"/>
      <x:c r="V171" s="19"/>
      <x:c r="W171" s="19"/>
      <x:c r="X171" s="19"/>
      <x:c r="Y171" s="19"/>
      <x:c r="Z171" s="19"/>
      <x:c r="AA171" s="19"/>
      <x:c r="AB171" s="19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19"/>
      <x:c r="J172" s="19"/>
      <x:c r="K172" s="19"/>
      <x:c r="L172" s="19"/>
      <x:c r="M172" s="19"/>
      <x:c r="N172" s="19"/>
      <x:c r="O172" s="19"/>
      <x:c r="P172" s="19"/>
      <x:c r="Q172" s="19"/>
      <x:c r="R172" s="19"/>
      <x:c r="S172" s="19"/>
      <x:c r="T172" s="19"/>
      <x:c r="U172" s="19"/>
      <x:c r="V172" s="19"/>
      <x:c r="W172" s="19"/>
      <x:c r="X172" s="19"/>
      <x:c r="Y172" s="19"/>
      <x:c r="Z172" s="19"/>
      <x:c r="AA172" s="19"/>
      <x:c r="AB172" s="19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19"/>
      <x:c r="J173" s="19"/>
      <x:c r="K173" s="19"/>
      <x:c r="L173" s="19"/>
      <x:c r="M173" s="19"/>
      <x:c r="N173" s="19"/>
      <x:c r="O173" s="19"/>
      <x:c r="P173" s="19"/>
      <x:c r="Q173" s="19"/>
      <x:c r="R173" s="19"/>
      <x:c r="S173" s="19"/>
      <x:c r="T173" s="19"/>
      <x:c r="U173" s="19"/>
      <x:c r="V173" s="19"/>
      <x:c r="W173" s="19"/>
      <x:c r="X173" s="19"/>
      <x:c r="Y173" s="19"/>
      <x:c r="Z173" s="19"/>
      <x:c r="AA173" s="19"/>
      <x:c r="AB173" s="19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19"/>
      <x:c r="J174" s="19"/>
      <x:c r="K174" s="19"/>
      <x:c r="L174" s="19"/>
      <x:c r="M174" s="19"/>
      <x:c r="N174" s="19"/>
      <x:c r="O174" s="19"/>
      <x:c r="P174" s="19"/>
      <x:c r="Q174" s="19"/>
      <x:c r="R174" s="19"/>
      <x:c r="S174" s="19"/>
      <x:c r="T174" s="19"/>
      <x:c r="U174" s="19"/>
      <x:c r="V174" s="19"/>
      <x:c r="W174" s="19"/>
      <x:c r="X174" s="19"/>
      <x:c r="Y174" s="19"/>
      <x:c r="Z174" s="19"/>
      <x:c r="AA174" s="19"/>
      <x:c r="AB174" s="19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19"/>
      <x:c r="J175" s="19"/>
      <x:c r="K175" s="19"/>
      <x:c r="L175" s="19"/>
      <x:c r="M175" s="19"/>
      <x:c r="N175" s="19"/>
      <x:c r="O175" s="19"/>
      <x:c r="P175" s="19"/>
      <x:c r="Q175" s="19"/>
      <x:c r="R175" s="19"/>
      <x:c r="S175" s="19"/>
      <x:c r="T175" s="19"/>
      <x:c r="U175" s="19"/>
      <x:c r="V175" s="19"/>
      <x:c r="W175" s="19"/>
      <x:c r="X175" s="19"/>
      <x:c r="Y175" s="19"/>
      <x:c r="Z175" s="19"/>
      <x:c r="AA175" s="19"/>
      <x:c r="AB175" s="19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19"/>
      <x:c r="J176" s="19"/>
      <x:c r="K176" s="19"/>
      <x:c r="L176" s="19"/>
      <x:c r="M176" s="19"/>
      <x:c r="N176" s="19"/>
      <x:c r="O176" s="19"/>
      <x:c r="P176" s="19"/>
      <x:c r="Q176" s="19"/>
      <x:c r="R176" s="19"/>
      <x:c r="S176" s="19"/>
      <x:c r="T176" s="19"/>
      <x:c r="U176" s="19"/>
      <x:c r="V176" s="19"/>
      <x:c r="W176" s="19"/>
      <x:c r="X176" s="19"/>
      <x:c r="Y176" s="19"/>
      <x:c r="Z176" s="19"/>
      <x:c r="AA176" s="19"/>
      <x:c r="AB176" s="19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19"/>
      <x:c r="J177" s="19"/>
      <x:c r="K177" s="19"/>
      <x:c r="L177" s="19"/>
      <x:c r="M177" s="19"/>
      <x:c r="N177" s="19"/>
      <x:c r="O177" s="19"/>
      <x:c r="P177" s="19"/>
      <x:c r="Q177" s="19"/>
      <x:c r="R177" s="19"/>
      <x:c r="S177" s="19"/>
      <x:c r="T177" s="19"/>
      <x:c r="U177" s="19"/>
      <x:c r="V177" s="19"/>
      <x:c r="W177" s="19"/>
      <x:c r="X177" s="19"/>
      <x:c r="Y177" s="19"/>
      <x:c r="Z177" s="19"/>
      <x:c r="AA177" s="19"/>
      <x:c r="AB177" s="19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19"/>
      <x:c r="J178" s="19"/>
      <x:c r="K178" s="19"/>
      <x:c r="L178" s="19"/>
      <x:c r="M178" s="19"/>
      <x:c r="N178" s="19"/>
      <x:c r="O178" s="19"/>
      <x:c r="P178" s="19"/>
      <x:c r="Q178" s="19"/>
      <x:c r="R178" s="19"/>
      <x:c r="S178" s="19"/>
      <x:c r="T178" s="19"/>
      <x:c r="U178" s="19"/>
      <x:c r="V178" s="19"/>
      <x:c r="W178" s="19"/>
      <x:c r="X178" s="19"/>
      <x:c r="Y178" s="19"/>
      <x:c r="Z178" s="19"/>
      <x:c r="AA178" s="19"/>
      <x:c r="AB178" s="19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19"/>
      <x:c r="J179" s="19"/>
      <x:c r="K179" s="19"/>
      <x:c r="L179" s="19"/>
      <x:c r="M179" s="19"/>
      <x:c r="N179" s="19"/>
      <x:c r="O179" s="19"/>
      <x:c r="P179" s="19"/>
      <x:c r="Q179" s="19"/>
      <x:c r="R179" s="19"/>
      <x:c r="S179" s="19"/>
      <x:c r="T179" s="19"/>
      <x:c r="U179" s="19"/>
      <x:c r="V179" s="19"/>
      <x:c r="W179" s="19"/>
      <x:c r="X179" s="19"/>
      <x:c r="Y179" s="19"/>
      <x:c r="Z179" s="19"/>
      <x:c r="AA179" s="19"/>
      <x:c r="AB179" s="19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19"/>
      <x:c r="J180" s="19"/>
      <x:c r="K180" s="19"/>
      <x:c r="L180" s="19"/>
      <x:c r="M180" s="19"/>
      <x:c r="N180" s="19"/>
      <x:c r="O180" s="19"/>
      <x:c r="P180" s="19"/>
      <x:c r="Q180" s="19"/>
      <x:c r="R180" s="19"/>
      <x:c r="S180" s="19"/>
      <x:c r="T180" s="19"/>
      <x:c r="U180" s="19"/>
      <x:c r="V180" s="19"/>
      <x:c r="W180" s="19"/>
      <x:c r="X180" s="19"/>
      <x:c r="Y180" s="19"/>
      <x:c r="Z180" s="19"/>
      <x:c r="AA180" s="19"/>
      <x:c r="AB180" s="19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19"/>
      <x:c r="J181" s="19"/>
      <x:c r="K181" s="19"/>
      <x:c r="L181" s="19"/>
      <x:c r="M181" s="19"/>
      <x:c r="N181" s="19"/>
      <x:c r="O181" s="19"/>
      <x:c r="P181" s="19"/>
      <x:c r="Q181" s="19"/>
      <x:c r="R181" s="19"/>
      <x:c r="S181" s="19"/>
      <x:c r="T181" s="19"/>
      <x:c r="U181" s="19"/>
      <x:c r="V181" s="19"/>
      <x:c r="W181" s="19"/>
      <x:c r="X181" s="19"/>
      <x:c r="Y181" s="19"/>
      <x:c r="Z181" s="19"/>
      <x:c r="AA181" s="19"/>
      <x:c r="AB181" s="19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19"/>
      <x:c r="J182" s="19"/>
      <x:c r="K182" s="19"/>
      <x:c r="L182" s="19"/>
      <x:c r="M182" s="19"/>
      <x:c r="N182" s="19"/>
      <x:c r="O182" s="19"/>
      <x:c r="P182" s="19"/>
      <x:c r="Q182" s="19"/>
      <x:c r="R182" s="19"/>
      <x:c r="S182" s="19"/>
      <x:c r="T182" s="19"/>
      <x:c r="U182" s="19"/>
      <x:c r="V182" s="19"/>
      <x:c r="W182" s="19"/>
      <x:c r="X182" s="19"/>
      <x:c r="Y182" s="19"/>
      <x:c r="Z182" s="19"/>
      <x:c r="AA182" s="19"/>
      <x:c r="AB182" s="19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19"/>
      <x:c r="J183" s="19"/>
      <x:c r="K183" s="19"/>
      <x:c r="L183" s="19"/>
      <x:c r="M183" s="19"/>
      <x:c r="N183" s="19"/>
      <x:c r="O183" s="19"/>
      <x:c r="P183" s="19"/>
      <x:c r="Q183" s="19"/>
      <x:c r="R183" s="19"/>
      <x:c r="S183" s="19"/>
      <x:c r="T183" s="19"/>
      <x:c r="U183" s="19"/>
      <x:c r="V183" s="19"/>
      <x:c r="W183" s="19"/>
      <x:c r="X183" s="19"/>
      <x:c r="Y183" s="19"/>
      <x:c r="Z183" s="19"/>
      <x:c r="AA183" s="19"/>
      <x:c r="AB183" s="19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19"/>
      <x:c r="J184" s="19"/>
      <x:c r="K184" s="19"/>
      <x:c r="L184" s="19"/>
      <x:c r="M184" s="19"/>
      <x:c r="N184" s="19"/>
      <x:c r="O184" s="19"/>
      <x:c r="P184" s="19"/>
      <x:c r="Q184" s="19"/>
      <x:c r="R184" s="19"/>
      <x:c r="S184" s="19"/>
      <x:c r="T184" s="19"/>
      <x:c r="U184" s="19"/>
      <x:c r="V184" s="19"/>
      <x:c r="W184" s="19"/>
      <x:c r="X184" s="19"/>
      <x:c r="Y184" s="19"/>
      <x:c r="Z184" s="19"/>
      <x:c r="AA184" s="19"/>
      <x:c r="AB184" s="19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19"/>
      <x:c r="J185" s="19"/>
      <x:c r="K185" s="19"/>
      <x:c r="L185" s="19"/>
      <x:c r="M185" s="19"/>
      <x:c r="N185" s="19"/>
      <x:c r="O185" s="19"/>
      <x:c r="P185" s="19"/>
      <x:c r="Q185" s="19"/>
      <x:c r="R185" s="19"/>
      <x:c r="S185" s="19"/>
      <x:c r="T185" s="19"/>
      <x:c r="U185" s="19"/>
      <x:c r="V185" s="19"/>
      <x:c r="W185" s="19"/>
      <x:c r="X185" s="19"/>
      <x:c r="Y185" s="19"/>
      <x:c r="Z185" s="19"/>
      <x:c r="AA185" s="19"/>
      <x:c r="AB185" s="19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19"/>
      <x:c r="J186" s="19"/>
      <x:c r="K186" s="19"/>
      <x:c r="L186" s="19"/>
      <x:c r="M186" s="19"/>
      <x:c r="N186" s="19"/>
      <x:c r="O186" s="19"/>
      <x:c r="P186" s="19"/>
      <x:c r="Q186" s="19"/>
      <x:c r="R186" s="19"/>
      <x:c r="S186" s="19"/>
      <x:c r="T186" s="19"/>
      <x:c r="U186" s="19"/>
      <x:c r="V186" s="19"/>
      <x:c r="W186" s="19"/>
      <x:c r="X186" s="19"/>
      <x:c r="Y186" s="19"/>
      <x:c r="Z186" s="19"/>
      <x:c r="AA186" s="19"/>
      <x:c r="AB186" s="19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19"/>
      <x:c r="J187" s="19"/>
      <x:c r="K187" s="19"/>
      <x:c r="L187" s="19"/>
      <x:c r="M187" s="19"/>
      <x:c r="N187" s="19"/>
      <x:c r="O187" s="19"/>
      <x:c r="P187" s="19"/>
      <x:c r="Q187" s="19"/>
      <x:c r="R187" s="19"/>
      <x:c r="S187" s="19"/>
      <x:c r="T187" s="19"/>
      <x:c r="U187" s="19"/>
      <x:c r="V187" s="19"/>
      <x:c r="W187" s="19"/>
      <x:c r="X187" s="19"/>
      <x:c r="Y187" s="19"/>
      <x:c r="Z187" s="19"/>
      <x:c r="AA187" s="19"/>
      <x:c r="AB187" s="19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19"/>
      <x:c r="J188" s="19"/>
      <x:c r="K188" s="19"/>
      <x:c r="L188" s="19"/>
      <x:c r="M188" s="19"/>
      <x:c r="N188" s="19"/>
      <x:c r="O188" s="19"/>
      <x:c r="P188" s="19"/>
      <x:c r="Q188" s="19"/>
      <x:c r="R188" s="19"/>
      <x:c r="S188" s="19"/>
      <x:c r="T188" s="19"/>
      <x:c r="U188" s="19"/>
      <x:c r="V188" s="19"/>
      <x:c r="W188" s="19"/>
      <x:c r="X188" s="19"/>
      <x:c r="Y188" s="19"/>
      <x:c r="Z188" s="19"/>
      <x:c r="AA188" s="19"/>
      <x:c r="AB188" s="19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19"/>
      <x:c r="J189" s="19"/>
      <x:c r="K189" s="19"/>
      <x:c r="L189" s="19"/>
      <x:c r="M189" s="19"/>
      <x:c r="N189" s="19"/>
      <x:c r="O189" s="19"/>
      <x:c r="P189" s="19"/>
      <x:c r="Q189" s="19"/>
      <x:c r="R189" s="19"/>
      <x:c r="S189" s="19"/>
      <x:c r="T189" s="19"/>
      <x:c r="U189" s="19"/>
      <x:c r="V189" s="19"/>
      <x:c r="W189" s="19"/>
      <x:c r="X189" s="19"/>
      <x:c r="Y189" s="19"/>
      <x:c r="Z189" s="19"/>
      <x:c r="AA189" s="19"/>
      <x:c r="AB189" s="19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19"/>
      <x:c r="L190" s="19"/>
      <x:c r="M190" s="19"/>
      <x:c r="N190" s="19"/>
      <x:c r="O190" s="19"/>
      <x:c r="P190" s="19"/>
      <x:c r="Q190" s="19"/>
      <x:c r="R190" s="19"/>
      <x:c r="S190" s="19"/>
      <x:c r="T190" s="19"/>
      <x:c r="U190" s="19"/>
      <x:c r="V190" s="19"/>
      <x:c r="W190" s="19"/>
      <x:c r="X190" s="19"/>
      <x:c r="Y190" s="19"/>
      <x:c r="Z190" s="19"/>
      <x:c r="AA190" s="19"/>
      <x:c r="AB190" s="19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19"/>
      <x:c r="L191" s="19"/>
      <x:c r="M191" s="19"/>
      <x:c r="N191" s="19"/>
      <x:c r="O191" s="19"/>
      <x:c r="P191" s="19"/>
      <x:c r="Q191" s="19"/>
      <x:c r="R191" s="19"/>
      <x:c r="S191" s="19"/>
      <x:c r="T191" s="19"/>
      <x:c r="U191" s="19"/>
      <x:c r="V191" s="19"/>
      <x:c r="W191" s="19"/>
      <x:c r="X191" s="19"/>
      <x:c r="Y191" s="19"/>
      <x:c r="Z191" s="19"/>
      <x:c r="AA191" s="19"/>
      <x:c r="AB191" s="19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19"/>
      <x:c r="L192" s="19"/>
      <x:c r="M192" s="19"/>
      <x:c r="N192" s="19"/>
      <x:c r="O192" s="19"/>
      <x:c r="P192" s="19"/>
      <x:c r="Q192" s="19"/>
      <x:c r="R192" s="19"/>
      <x:c r="S192" s="19"/>
      <x:c r="T192" s="19"/>
      <x:c r="U192" s="19"/>
      <x:c r="V192" s="19"/>
      <x:c r="W192" s="19"/>
      <x:c r="X192" s="19"/>
      <x:c r="Y192" s="19"/>
      <x:c r="Z192" s="19"/>
      <x:c r="AA192" s="19"/>
      <x:c r="AB192" s="19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19"/>
      <x:c r="L193" s="19"/>
      <x:c r="M193" s="19"/>
      <x:c r="N193" s="19"/>
      <x:c r="O193" s="19"/>
      <x:c r="P193" s="19"/>
      <x:c r="Q193" s="19"/>
      <x:c r="R193" s="19"/>
      <x:c r="S193" s="19"/>
      <x:c r="T193" s="19"/>
      <x:c r="U193" s="19"/>
      <x:c r="V193" s="19"/>
      <x:c r="W193" s="19"/>
      <x:c r="X193" s="19"/>
      <x:c r="Y193" s="19"/>
      <x:c r="Z193" s="19"/>
      <x:c r="AA193" s="19"/>
      <x:c r="AB193" s="19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19"/>
      <x:c r="L194" s="19"/>
      <x:c r="M194" s="19"/>
      <x:c r="N194" s="19"/>
      <x:c r="O194" s="19"/>
      <x:c r="P194" s="19"/>
      <x:c r="Q194" s="19"/>
      <x:c r="R194" s="19"/>
      <x:c r="S194" s="19"/>
      <x:c r="T194" s="19"/>
      <x:c r="U194" s="19"/>
      <x:c r="V194" s="19"/>
      <x:c r="W194" s="19"/>
      <x:c r="X194" s="19"/>
      <x:c r="Y194" s="19"/>
      <x:c r="Z194" s="19"/>
      <x:c r="AA194" s="19"/>
      <x:c r="AB194" s="19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19"/>
      <x:c r="L195" s="19"/>
      <x:c r="M195" s="19"/>
      <x:c r="N195" s="19"/>
      <x:c r="O195" s="19"/>
      <x:c r="P195" s="19"/>
      <x:c r="Q195" s="19"/>
      <x:c r="R195" s="19"/>
      <x:c r="S195" s="19"/>
      <x:c r="T195" s="19"/>
      <x:c r="U195" s="19"/>
      <x:c r="V195" s="19"/>
      <x:c r="W195" s="19"/>
      <x:c r="X195" s="19"/>
      <x:c r="Y195" s="19"/>
      <x:c r="Z195" s="19"/>
      <x:c r="AA195" s="19"/>
      <x:c r="AB195" s="19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19"/>
      <x:c r="L196" s="19"/>
      <x:c r="M196" s="19"/>
      <x:c r="N196" s="19"/>
      <x:c r="O196" s="19"/>
      <x:c r="P196" s="19"/>
      <x:c r="Q196" s="19"/>
      <x:c r="R196" s="19"/>
      <x:c r="S196" s="19"/>
      <x:c r="T196" s="19"/>
      <x:c r="U196" s="19"/>
      <x:c r="V196" s="19"/>
      <x:c r="W196" s="19"/>
      <x:c r="X196" s="19"/>
      <x:c r="Y196" s="19"/>
      <x:c r="Z196" s="19"/>
      <x:c r="AA196" s="19"/>
      <x:c r="AB196" s="19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19"/>
      <x:c r="L197" s="19"/>
      <x:c r="M197" s="19"/>
      <x:c r="N197" s="19"/>
      <x:c r="O197" s="19"/>
      <x:c r="P197" s="19"/>
      <x:c r="Q197" s="19"/>
      <x:c r="R197" s="19"/>
      <x:c r="S197" s="19"/>
      <x:c r="T197" s="19"/>
      <x:c r="U197" s="19"/>
      <x:c r="V197" s="19"/>
      <x:c r="W197" s="19"/>
      <x:c r="X197" s="19"/>
      <x:c r="Y197" s="19"/>
      <x:c r="Z197" s="19"/>
      <x:c r="AA197" s="19"/>
      <x:c r="AB197" s="19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19"/>
      <x:c r="L198" s="19"/>
      <x:c r="M198" s="19"/>
      <x:c r="N198" s="19"/>
      <x:c r="O198" s="19"/>
      <x:c r="P198" s="19"/>
      <x:c r="Q198" s="19"/>
      <x:c r="R198" s="19"/>
      <x:c r="S198" s="19"/>
      <x:c r="T198" s="19"/>
      <x:c r="U198" s="19"/>
      <x:c r="V198" s="19"/>
      <x:c r="W198" s="19"/>
      <x:c r="X198" s="19"/>
      <x:c r="Y198" s="19"/>
      <x:c r="Z198" s="19"/>
      <x:c r="AA198" s="19"/>
      <x:c r="AB198" s="19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19"/>
      <x:c r="L199" s="19"/>
      <x:c r="M199" s="19"/>
      <x:c r="N199" s="19"/>
      <x:c r="O199" s="19"/>
      <x:c r="P199" s="19"/>
      <x:c r="Q199" s="19"/>
      <x:c r="R199" s="19"/>
      <x:c r="S199" s="19"/>
      <x:c r="T199" s="19"/>
      <x:c r="U199" s="19"/>
      <x:c r="V199" s="19"/>
      <x:c r="W199" s="19"/>
      <x:c r="X199" s="19"/>
      <x:c r="Y199" s="19"/>
      <x:c r="Z199" s="19"/>
      <x:c r="AA199" s="19"/>
      <x:c r="AB199" s="19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19"/>
      <x:c r="L200" s="19"/>
      <x:c r="M200" s="19"/>
      <x:c r="N200" s="19"/>
      <x:c r="O200" s="19"/>
      <x:c r="P200" s="19"/>
      <x:c r="Q200" s="19"/>
      <x:c r="R200" s="19"/>
      <x:c r="S200" s="19"/>
      <x:c r="T200" s="19"/>
      <x:c r="U200" s="19"/>
      <x:c r="V200" s="19"/>
      <x:c r="W200" s="19"/>
      <x:c r="X200" s="19"/>
      <x:c r="Y200" s="19"/>
      <x:c r="Z200" s="19"/>
      <x:c r="AA200" s="19"/>
      <x:c r="AB200" s="19"/>
    </x:row>
  </x:sheetData>
  <x:conditionalFormatting sqref="U8:U124">
    <x:cfRule type="containsText" dxfId="0" priority="1" operator="containsText" text="identity"/>
    <x:cfRule type="containsText" dxfId="1" priority="2" operator="containsText" text="nominal"/>
    <x:cfRule type="containsText" dxfId="2" priority="3" operator="containsText" text="published"/>
  </x:conditionalFormatting>
  <x:pageMargins left="0.7" right="0.7" top="0.75" bottom="0.75" header="0.3" footer="0.3"/>
  <x:drawing xmlns:r="http://schemas.openxmlformats.org/officeDocument/2006/relationships" r:id="Rd4fc3516f19a400b"/>
  <x:tableParts count="1">
    <x:tablePart xmlns:r="http://schemas.openxmlformats.org/officeDocument/2006/relationships" r:id="R10a4fd1dba1c44cf"/>
  </x:tableParts>
</x:worksheet>
</file>

<file path=xl/worksheets/sheet14.xml><?xml version="1.0" encoding="utf-8"?>
<x:worksheet xmlns:x="http://schemas.openxmlformats.org/spreadsheetml/2006/main">
  <x:sheetPr>
    <x:tabColor rgb="FF475569"/>
  </x:sheetPr>
  <x:sheetViews>
    <x:sheetView showGridLines="0" workbookViewId="0"/>
  </x:sheetViews>
  <x:sheetFormatPr defaultRowHeight="15"/>
  <x:cols>
    <x:col min="1" max="1" width="26" hidden="0" customWidth="1"/>
    <x:col min="2" max="2" width="70" hidden="0" customWidth="1"/>
    <x:col min="3" max="3" width="22" hidden="0" customWidth="1"/>
    <x:col min="4" max="4" width="30" hidden="0" customWidth="1"/>
  </x:cols>
  <x:sheetData>
    <x:row r="1">
      <x:c r="A1" s="19"/>
      <x:c r="B1" s="19"/>
      <x:c r="C1" s="19"/>
      <x:c r="D1" s="19"/>
      <x:c r="E1" s="19"/>
      <x:c r="F1" s="19"/>
      <x:c r="G1" s="19"/>
      <x:c r="H1" s="19"/>
      <x:c r="I1" s="19"/>
      <x:c r="J1" s="19"/>
      <x:c r="K1" s="64"/>
      <x:c r="L1" s="64"/>
      <x:c r="M1" s="64"/>
      <x:c r="N1" s="64"/>
      <x:c r="O1" s="64"/>
      <x:c r="P1" s="64"/>
      <x:c r="Q1" s="64"/>
      <x:c r="R1" s="64"/>
      <x:c r="S1" s="64"/>
      <x:c r="T1" s="64"/>
      <x:c r="U1" s="64"/>
      <x:c r="V1" s="64"/>
      <x:c r="W1" s="64"/>
      <x:c r="X1" s="64"/>
      <x:c r="Y1" s="64"/>
      <x:c r="Z1" s="64"/>
      <x:c r="AA1" s="64"/>
      <x:c r="AB1" s="64"/>
    </x:row>
    <x:row r="2">
      <x:c r="A2" s="65" t="str">
        <x:v>Method, Scope and Data Status</x:v>
      </x:c>
      <x:c r="B2" s="19"/>
      <x:c r="C2" s="19"/>
      <x:c r="D2" s="19"/>
      <x:c r="E2" s="19"/>
      <x:c r="F2" s="19"/>
      <x:c r="G2" s="19"/>
      <x:c r="H2" s="19"/>
      <x:c r="I2" s="19"/>
      <x:c r="J2" s="19"/>
      <x:c r="K2" s="64"/>
      <x:c r="L2" s="64"/>
      <x:c r="M2" s="64"/>
      <x:c r="N2" s="64"/>
      <x:c r="O2" s="64"/>
      <x:c r="P2" s="64"/>
      <x:c r="Q2" s="64"/>
      <x:c r="R2" s="64"/>
      <x:c r="S2" s="64"/>
      <x:c r="T2" s="64"/>
      <x:c r="U2" s="64"/>
      <x:c r="V2" s="64"/>
      <x:c r="W2" s="64"/>
      <x:c r="X2" s="64"/>
      <x:c r="Y2" s="64"/>
      <x:c r="Z2" s="64"/>
      <x:c r="AA2" s="64"/>
      <x:c r="AB2" s="64"/>
    </x:row>
    <x:row r="3">
      <x:c r="A3" s="66" t="str">
        <x:v>How to interpret the database, match calculations and temperature estimates.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64"/>
      <x:c r="L3" s="64"/>
      <x:c r="M3" s="64"/>
      <x:c r="N3" s="64"/>
      <x:c r="O3" s="64"/>
      <x:c r="P3" s="64"/>
      <x:c r="Q3" s="64"/>
      <x:c r="R3" s="64"/>
      <x:c r="S3" s="64"/>
      <x:c r="T3" s="64"/>
      <x:c r="U3" s="64"/>
      <x:c r="V3" s="64"/>
      <x:c r="W3" s="64"/>
      <x:c r="X3" s="64"/>
      <x:c r="Y3" s="64"/>
      <x:c r="Z3" s="64"/>
      <x:c r="AA3" s="64"/>
      <x:c r="AB3" s="64"/>
    </x:row>
    <x:row r="4" ht="3" customHeight="1">
      <x:c r="A4" s="67"/>
      <x:c r="B4" s="67"/>
      <x:c r="C4" s="67"/>
      <x:c r="D4" s="67"/>
      <x:c r="E4" s="67"/>
      <x:c r="F4" s="67"/>
      <x:c r="G4" s="67"/>
      <x:c r="H4" s="67"/>
      <x:c r="I4" s="67"/>
      <x:c r="J4" s="67"/>
      <x:c r="K4" s="64"/>
      <x:c r="L4" s="64"/>
      <x:c r="M4" s="64"/>
      <x:c r="N4" s="64"/>
      <x:c r="O4" s="64"/>
      <x:c r="P4" s="64"/>
      <x:c r="Q4" s="64"/>
      <x:c r="R4" s="64"/>
      <x:c r="S4" s="64"/>
      <x:c r="T4" s="64"/>
      <x:c r="U4" s="64"/>
      <x:c r="V4" s="64"/>
      <x:c r="W4" s="64"/>
      <x:c r="X4" s="64"/>
      <x:c r="Y4" s="64"/>
      <x:c r="Z4" s="64"/>
      <x:c r="AA4" s="64"/>
      <x:c r="AB4" s="64"/>
    </x:row>
    <x:row r="5">
      <x:c r="A5" s="19"/>
      <x:c r="B5" s="19"/>
      <x:c r="C5" s="19"/>
      <x:c r="D5" s="19"/>
      <x:c r="E5" s="19"/>
      <x:c r="F5" s="19"/>
      <x:c r="G5" s="19"/>
      <x:c r="H5" s="19"/>
      <x:c r="I5" s="19"/>
      <x:c r="J5" s="19"/>
      <x:c r="K5" s="64"/>
      <x:c r="L5" s="64"/>
      <x:c r="M5" s="64"/>
      <x:c r="N5" s="64"/>
      <x:c r="O5" s="64"/>
      <x:c r="P5" s="64"/>
      <x:c r="Q5" s="64"/>
      <x:c r="R5" s="64"/>
      <x:c r="S5" s="64"/>
      <x:c r="T5" s="64"/>
      <x:c r="U5" s="64"/>
      <x:c r="V5" s="64"/>
      <x:c r="W5" s="64"/>
      <x:c r="X5" s="64"/>
      <x:c r="Y5" s="64"/>
      <x:c r="Z5" s="64"/>
      <x:c r="AA5" s="64"/>
      <x:c r="AB5" s="64"/>
    </x:row>
    <x:row r="6">
      <x:c r="A6" s="19"/>
      <x:c r="B6" s="19"/>
      <x:c r="C6" s="19"/>
      <x:c r="D6" s="19"/>
      <x:c r="E6" s="19"/>
      <x:c r="F6" s="19"/>
      <x:c r="G6" s="19"/>
      <x:c r="H6" s="19"/>
      <x:c r="I6" s="19"/>
      <x:c r="J6" s="19"/>
      <x:c r="K6" s="64"/>
      <x:c r="L6" s="64"/>
      <x:c r="M6" s="64"/>
      <x:c r="N6" s="64"/>
      <x:c r="O6" s="64"/>
      <x:c r="P6" s="64"/>
      <x:c r="Q6" s="64"/>
      <x:c r="R6" s="64"/>
      <x:c r="S6" s="64"/>
      <x:c r="T6" s="64"/>
      <x:c r="U6" s="64"/>
      <x:c r="V6" s="64"/>
      <x:c r="W6" s="64"/>
      <x:c r="X6" s="64"/>
      <x:c r="Y6" s="64"/>
      <x:c r="Z6" s="64"/>
      <x:c r="AA6" s="64"/>
      <x:c r="AB6" s="64"/>
    </x:row>
    <x:row r="7" ht="34" customHeight="1">
      <x:c r="A7" s="16" t="str">
        <x:v>Topic</x:v>
      </x:c>
      <x:c r="B7" s="18" t="str">
        <x:v>Interpretation</x:v>
      </x:c>
      <x:c r="C7" s="19"/>
      <x:c r="D7" s="19"/>
      <x:c r="E7" s="19"/>
      <x:c r="F7" s="19"/>
      <x:c r="G7" s="19"/>
      <x:c r="H7" s="19"/>
      <x:c r="I7" s="19"/>
      <x:c r="J7" s="19"/>
      <x:c r="K7" s="64"/>
      <x:c r="L7" s="64"/>
      <x:c r="M7" s="64"/>
      <x:c r="N7" s="64"/>
      <x:c r="O7" s="64"/>
      <x:c r="P7" s="64"/>
      <x:c r="Q7" s="64"/>
      <x:c r="R7" s="64"/>
      <x:c r="S7" s="64"/>
      <x:c r="T7" s="64"/>
      <x:c r="U7" s="64"/>
      <x:c r="V7" s="64"/>
      <x:c r="W7" s="64"/>
      <x:c r="X7" s="64"/>
      <x:c r="Y7" s="64"/>
      <x:c r="Z7" s="64"/>
      <x:c r="AA7" s="64"/>
      <x:c r="AB7" s="64"/>
    </x:row>
    <x:row r="8" ht="44" customHeight="1">
      <x:c r="A8" s="62" t="str">
        <x:v>Scope</x:v>
      </x:c>
      <x:c r="B8" s="60" t="str">
        <x:v>Motorcycle fork and shock fluids from OEM and aftermarket manufacturers. MTB-only products are excluded. The catalog is a working worldwide reference, not a guarantee that every regional or discontinued SKU is represented.</x:v>
      </x:c>
      <x:c r="C8" s="19"/>
      <x:c r="D8" s="19"/>
      <x:c r="E8" s="19"/>
      <x:c r="F8" s="19"/>
      <x:c r="G8" s="19"/>
      <x:c r="H8" s="19"/>
      <x:c r="I8" s="19"/>
      <x:c r="J8" s="19"/>
      <x:c r="K8" s="64"/>
      <x:c r="L8" s="64"/>
      <x:c r="M8" s="64"/>
      <x:c r="N8" s="64"/>
      <x:c r="O8" s="64"/>
      <x:c r="P8" s="64"/>
      <x:c r="Q8" s="64"/>
      <x:c r="R8" s="64"/>
      <x:c r="S8" s="64"/>
      <x:c r="T8" s="64"/>
      <x:c r="U8" s="64"/>
      <x:c r="V8" s="64"/>
      <x:c r="W8" s="64"/>
      <x:c r="X8" s="64"/>
      <x:c r="Y8" s="64"/>
      <x:c r="Z8" s="64"/>
      <x:c r="AA8" s="64"/>
      <x:c r="AB8" s="64"/>
    </x:row>
    <x:row r="9" ht="44" customHeight="1">
      <x:c r="A9" s="63" t="str">
        <x:v>Source policy</x:v>
      </x:c>
      <x:c r="B9" s="61" t="str">
        <x:v>Measured technical properties come from manufacturer product pages, technical data sheets or manufacturer technical sheets hosted by an authorised distributor. Product-identity rows remain blank where public manufacturer viscometrics were not verified.</x:v>
      </x:c>
      <x:c r="C9" s="19"/>
      <x:c r="D9" s="19"/>
      <x:c r="E9" s="19"/>
      <x:c r="F9" s="19"/>
      <x:c r="G9" s="19"/>
      <x:c r="H9" s="19"/>
      <x:c r="I9" s="19"/>
      <x:c r="J9" s="19"/>
      <x:c r="K9" s="64"/>
      <x:c r="L9" s="64"/>
      <x:c r="M9" s="64"/>
      <x:c r="N9" s="64"/>
      <x:c r="O9" s="64"/>
      <x:c r="P9" s="64"/>
      <x:c r="Q9" s="64"/>
      <x:c r="R9" s="64"/>
      <x:c r="S9" s="64"/>
      <x:c r="T9" s="64"/>
      <x:c r="U9" s="64"/>
      <x:c r="V9" s="64"/>
      <x:c r="W9" s="64"/>
      <x:c r="X9" s="64"/>
      <x:c r="Y9" s="64"/>
      <x:c r="Z9" s="64"/>
      <x:c r="AA9" s="64"/>
      <x:c r="AB9" s="64"/>
    </x:row>
    <x:row r="10" ht="44" customHeight="1">
      <x:c r="A10" s="63" t="str">
        <x:v>Advertised grade</x:v>
      </x:c>
      <x:c r="B10" s="61" t="str">
        <x:v>Terms such as 5W, 7.5W, #5 and Light are marketing or product-family labels. They are not a harmonised cross-brand suspension-fluid viscosity standard.</x:v>
      </x:c>
      <x:c r="C10" s="19"/>
      <x:c r="D10" s="19"/>
      <x:c r="E10" s="19"/>
      <x:c r="F10" s="19"/>
      <x:c r="G10" s="19"/>
      <x:c r="H10" s="19"/>
      <x:c r="I10" s="19"/>
      <x:c r="J10" s="19"/>
      <x:c r="K10" s="64"/>
      <x:c r="L10" s="64"/>
      <x:c r="M10" s="64"/>
      <x:c r="N10" s="64"/>
      <x:c r="O10" s="64"/>
      <x:c r="P10" s="64"/>
      <x:c r="Q10" s="64"/>
      <x:c r="R10" s="64"/>
      <x:c r="S10" s="64"/>
      <x:c r="T10" s="64"/>
      <x:c r="U10" s="64"/>
      <x:c r="V10" s="64"/>
      <x:c r="W10" s="64"/>
      <x:c r="X10" s="64"/>
      <x:c r="Y10" s="64"/>
      <x:c r="Z10" s="64"/>
      <x:c r="AA10" s="64"/>
      <x:c r="AB10" s="64"/>
    </x:row>
    <x:row r="11" ht="44" customHeight="1">
      <x:c r="A11" s="63" t="str">
        <x:v>cSt @ 40 °C</x:v>
      </x:c>
      <x:c r="B11" s="61" t="str">
        <x:v>Kinematic viscosity at 40 °C is the primary cross-brand damping-viscosity comparison in this workbook. Higher cSt means a thicker fluid at that test temperature.</x:v>
      </x:c>
      <x:c r="C11" s="19"/>
      <x:c r="D11" s="19"/>
      <x:c r="E11" s="19"/>
      <x:c r="F11" s="19"/>
      <x:c r="G11" s="19"/>
      <x:c r="H11" s="19"/>
      <x:c r="I11" s="19"/>
      <x:c r="J11" s="19"/>
      <x:c r="K11" s="64"/>
      <x:c r="L11" s="64"/>
      <x:c r="M11" s="64"/>
      <x:c r="N11" s="64"/>
      <x:c r="O11" s="64"/>
      <x:c r="P11" s="64"/>
      <x:c r="Q11" s="64"/>
      <x:c r="R11" s="64"/>
      <x:c r="S11" s="64"/>
      <x:c r="T11" s="64"/>
      <x:c r="U11" s="64"/>
      <x:c r="V11" s="64"/>
      <x:c r="W11" s="64"/>
      <x:c r="X11" s="64"/>
      <x:c r="Y11" s="64"/>
      <x:c r="Z11" s="64"/>
      <x:c r="AA11" s="64"/>
      <x:c r="AB11" s="64"/>
    </x:row>
    <x:row r="12" ht="44" customHeight="1">
      <x:c r="A12" s="63" t="str">
        <x:v>cSt @ 100 °C and VI</x:v>
      </x:c>
      <x:c r="B12" s="61" t="str">
        <x:v>The 100 °C result and viscosity index help describe temperature sensitivity. VI does not establish seal compatibility, lubricity, anti-foam behaviour or overall product quality.</x:v>
      </x:c>
      <x:c r="C12" s="19"/>
      <x:c r="D12" s="19"/>
      <x:c r="E12" s="19"/>
      <x:c r="F12" s="19"/>
      <x:c r="G12" s="19"/>
      <x:c r="H12" s="19"/>
      <x:c r="I12" s="19"/>
      <x:c r="J12" s="19"/>
      <x:c r="K12" s="64"/>
      <x:c r="L12" s="64"/>
      <x:c r="M12" s="64"/>
      <x:c r="N12" s="64"/>
      <x:c r="O12" s="64"/>
      <x:c r="P12" s="64"/>
      <x:c r="Q12" s="64"/>
      <x:c r="R12" s="64"/>
      <x:c r="S12" s="64"/>
      <x:c r="T12" s="64"/>
      <x:c r="U12" s="64"/>
      <x:c r="V12" s="64"/>
      <x:c r="W12" s="64"/>
      <x:c r="X12" s="64"/>
      <x:c r="Y12" s="64"/>
      <x:c r="Z12" s="64"/>
      <x:c r="AA12" s="64"/>
      <x:c r="AB12" s="64"/>
    </x:row>
    <x:row r="13" ht="44" customHeight="1">
      <x:c r="A13" s="63" t="str">
        <x:v>Nominal values</x:v>
      </x:c>
      <x:c r="B13" s="61" t="str">
        <x:v>Fuchs Silkolene rows marked ISO VG nominal use the manufacturer catalog's viscosity-grade mapping. A nominal ISO grade is not treated as an exact measured cSt result.</x:v>
      </x:c>
      <x:c r="C13" s="19"/>
      <x:c r="D13" s="19"/>
      <x:c r="E13" s="19"/>
      <x:c r="F13" s="19"/>
      <x:c r="G13" s="19"/>
      <x:c r="H13" s="19"/>
      <x:c r="I13" s="19"/>
      <x:c r="J13" s="19"/>
      <x:c r="K13" s="64"/>
      <x:c r="L13" s="64"/>
      <x:c r="M13" s="64"/>
      <x:c r="N13" s="64"/>
      <x:c r="O13" s="64"/>
      <x:c r="P13" s="64"/>
      <x:c r="Q13" s="64"/>
      <x:c r="R13" s="64"/>
      <x:c r="S13" s="64"/>
      <x:c r="T13" s="64"/>
      <x:c r="U13" s="64"/>
      <x:c r="V13" s="64"/>
      <x:c r="W13" s="64"/>
      <x:c r="X13" s="64"/>
      <x:c r="Y13" s="64"/>
      <x:c r="Z13" s="64"/>
      <x:c r="AA13" s="64"/>
      <x:c r="AB13" s="64"/>
    </x:row>
    <x:row r="14" ht="44" customHeight="1">
      <x:c r="A14" s="63" t="str">
        <x:v>Match Finder</x:v>
      </x:c>
      <x:c r="B14" s="61" t="str">
        <x:v>Composite difference weights cSt @ 40 °C at 60%, cSt @ 100 °C at 30% and VI at 10%. Application mismatch adds a penalty. Missing 100 °C data falls back to the 40 °C difference.</x:v>
      </x:c>
      <x:c r="C14" s="19"/>
      <x:c r="D14" s="19"/>
      <x:c r="E14" s="19"/>
      <x:c r="F14" s="19"/>
      <x:c r="G14" s="19"/>
      <x:c r="H14" s="19"/>
      <x:c r="I14" s="19"/>
      <x:c r="J14" s="19"/>
      <x:c r="K14" s="64"/>
      <x:c r="L14" s="64"/>
      <x:c r="M14" s="64"/>
      <x:c r="N14" s="64"/>
      <x:c r="O14" s="64"/>
      <x:c r="P14" s="64"/>
      <x:c r="Q14" s="64"/>
      <x:c r="R14" s="64"/>
      <x:c r="S14" s="64"/>
      <x:c r="T14" s="64"/>
      <x:c r="U14" s="64"/>
      <x:c r="V14" s="64"/>
      <x:c r="W14" s="64"/>
      <x:c r="X14" s="64"/>
      <x:c r="Y14" s="64"/>
      <x:c r="Z14" s="64"/>
      <x:c r="AA14" s="64"/>
      <x:c r="AB14" s="64"/>
    </x:row>
    <x:row r="15" ht="44" customHeight="1">
      <x:c r="A15" s="63" t="str">
        <x:v>Blend Calculator</x:v>
      </x:c>
      <x:c r="B15" s="61" t="str">
        <x:v>The calculator uses a linear-by-volume screening estimate. Real viscosity blending can be non-linear. Do not mix fluids unless the manufacturer confirms compatibility; same-brand or same-family does not automatically guarantee approval.</x:v>
      </x:c>
      <x:c r="C15" s="19"/>
      <x:c r="D15" s="19"/>
      <x:c r="E15" s="19"/>
      <x:c r="F15" s="19"/>
      <x:c r="G15" s="19"/>
      <x:c r="H15" s="19"/>
      <x:c r="I15" s="19"/>
      <x:c r="J15" s="19"/>
      <x:c r="K15" s="64"/>
      <x:c r="L15" s="64"/>
      <x:c r="M15" s="64"/>
      <x:c r="N15" s="64"/>
      <x:c r="O15" s="64"/>
      <x:c r="P15" s="64"/>
      <x:c r="Q15" s="64"/>
      <x:c r="R15" s="64"/>
      <x:c r="S15" s="64"/>
      <x:c r="T15" s="64"/>
      <x:c r="U15" s="64"/>
      <x:c r="V15" s="64"/>
      <x:c r="W15" s="64"/>
      <x:c r="X15" s="64"/>
      <x:c r="Y15" s="64"/>
      <x:c r="Z15" s="64"/>
      <x:c r="AA15" s="64"/>
      <x:c r="AB15" s="64"/>
    </x:row>
    <x:row r="16" ht="44" customHeight="1">
      <x:c r="A16" s="63" t="str">
        <x:v>Temperature curves</x:v>
      </x:c>
      <x:c r="B16" s="61" t="str">
        <x:v>Walther coefficients are calculated from the two published viscosity points using log10(log10(v + 0.7)) = A − B log10(T[K]). Extrapolated values are estimates, especially outside 40–100 °C.</x:v>
      </x:c>
      <x:c r="C16" s="19"/>
      <x:c r="D16" s="19"/>
      <x:c r="E16" s="19"/>
      <x:c r="F16" s="19"/>
      <x:c r="G16" s="19"/>
      <x:c r="H16" s="19"/>
      <x:c r="I16" s="19"/>
      <x:c r="J16" s="19"/>
      <x:c r="K16" s="64"/>
      <x:c r="L16" s="64"/>
      <x:c r="M16" s="64"/>
      <x:c r="N16" s="64"/>
      <x:c r="O16" s="64"/>
      <x:c r="P16" s="64"/>
      <x:c r="Q16" s="64"/>
      <x:c r="R16" s="64"/>
      <x:c r="S16" s="64"/>
      <x:c r="T16" s="64"/>
      <x:c r="U16" s="64"/>
      <x:c r="V16" s="64"/>
      <x:c r="W16" s="64"/>
      <x:c r="X16" s="64"/>
      <x:c r="Y16" s="64"/>
      <x:c r="Z16" s="64"/>
      <x:c r="AA16" s="64"/>
      <x:c r="AB16" s="64"/>
    </x:row>
    <x:row r="17" ht="44" customHeight="1">
      <x:c r="A17" s="63" t="str">
        <x:v>Missing data</x:v>
      </x:c>
      <x:c r="B17" s="61" t="str">
        <x:v>Blank numeric cells mean unavailable, not zero. The status columns distinguish published measured values, lower bounds, nominal mappings and unavailable fields.</x:v>
      </x:c>
      <x:c r="C17" s="19"/>
      <x:c r="D17" s="19"/>
      <x:c r="E17" s="19"/>
      <x:c r="F17" s="19"/>
      <x:c r="G17" s="19"/>
      <x:c r="H17" s="19"/>
      <x:c r="I17" s="19"/>
      <x:c r="J17" s="19"/>
      <x:c r="K17" s="64"/>
      <x:c r="L17" s="64"/>
      <x:c r="M17" s="64"/>
      <x:c r="N17" s="64"/>
      <x:c r="O17" s="64"/>
      <x:c r="P17" s="64"/>
      <x:c r="Q17" s="64"/>
      <x:c r="R17" s="64"/>
      <x:c r="S17" s="64"/>
      <x:c r="T17" s="64"/>
      <x:c r="U17" s="64"/>
      <x:c r="V17" s="64"/>
      <x:c r="W17" s="64"/>
      <x:c r="X17" s="64"/>
      <x:c r="Y17" s="64"/>
      <x:c r="Z17" s="64"/>
      <x:c r="AA17" s="64"/>
      <x:c r="AB17" s="64"/>
    </x:row>
    <x:row r="18" ht="44" customHeight="1">
      <x:c r="A18" s="63" t="str">
        <x:v>Service decision</x:v>
      </x:c>
      <x:c r="B18" s="61" t="str">
        <x:v>Always check the motorcycle service manual, fork or shock manufacturer specification, fill level, component design, seal materials and current product data sheet before changing fluid.</x:v>
      </x:c>
      <x:c r="C18" s="19"/>
      <x:c r="D18" s="19"/>
      <x:c r="E18" s="19"/>
      <x:c r="F18" s="19"/>
      <x:c r="G18" s="19"/>
      <x:c r="H18" s="19"/>
      <x:c r="I18" s="19"/>
      <x:c r="J18" s="19"/>
      <x:c r="K18" s="64"/>
      <x:c r="L18" s="64"/>
      <x:c r="M18" s="64"/>
      <x:c r="N18" s="64"/>
      <x:c r="O18" s="64"/>
      <x:c r="P18" s="64"/>
      <x:c r="Q18" s="64"/>
      <x:c r="R18" s="64"/>
      <x:c r="S18" s="64"/>
      <x:c r="T18" s="64"/>
      <x:c r="U18" s="64"/>
      <x:c r="V18" s="64"/>
      <x:c r="W18" s="64"/>
      <x:c r="X18" s="64"/>
      <x:c r="Y18" s="64"/>
      <x:c r="Z18" s="64"/>
      <x:c r="AA18" s="64"/>
      <x:c r="AB18" s="64"/>
    </x:row>
    <x:row r="19">
      <x:c r="A19" s="19"/>
      <x:c r="B19" s="19"/>
      <x:c r="C19" s="19"/>
      <x:c r="D19" s="19"/>
      <x:c r="E19" s="19"/>
      <x:c r="F19" s="19"/>
      <x:c r="G19" s="19"/>
      <x:c r="H19" s="19"/>
      <x:c r="I19" s="19"/>
      <x:c r="J19" s="19"/>
      <x:c r="K19" s="64"/>
      <x:c r="L19" s="64"/>
      <x:c r="M19" s="64"/>
      <x:c r="N19" s="64"/>
      <x:c r="O19" s="64"/>
      <x:c r="P19" s="64"/>
      <x:c r="Q19" s="64"/>
      <x:c r="R19" s="64"/>
      <x:c r="S19" s="64"/>
      <x:c r="T19" s="64"/>
      <x:c r="U19" s="64"/>
      <x:c r="V19" s="64"/>
      <x:c r="W19" s="64"/>
      <x:c r="X19" s="64"/>
      <x:c r="Y19" s="64"/>
      <x:c r="Z19" s="64"/>
      <x:c r="AA19" s="64"/>
      <x:c r="AB19" s="64"/>
    </x:row>
    <x:row r="20">
      <x:c r="A20" s="19"/>
      <x:c r="B20" s="19"/>
      <x:c r="C20" s="19"/>
      <x:c r="D20" s="19"/>
      <x:c r="E20" s="19"/>
      <x:c r="F20" s="19"/>
      <x:c r="G20" s="19"/>
      <x:c r="H20" s="19"/>
      <x:c r="I20" s="19"/>
      <x:c r="J20" s="19"/>
      <x:c r="K20" s="64"/>
      <x:c r="L20" s="64"/>
      <x:c r="M20" s="64"/>
      <x:c r="N20" s="64"/>
      <x:c r="O20" s="64"/>
      <x:c r="P20" s="64"/>
      <x:c r="Q20" s="64"/>
      <x:c r="R20" s="64"/>
      <x:c r="S20" s="64"/>
      <x:c r="T20" s="64"/>
      <x:c r="U20" s="64"/>
      <x:c r="V20" s="64"/>
      <x:c r="W20" s="64"/>
      <x:c r="X20" s="64"/>
      <x:c r="Y20" s="64"/>
      <x:c r="Z20" s="64"/>
      <x:c r="AA20" s="64"/>
      <x:c r="AB20" s="64"/>
    </x:row>
    <x:row r="21" ht="34" customHeight="1">
      <x:c r="A21" s="16" t="str">
        <x:v>Status label</x:v>
      </x:c>
      <x:c r="B21" s="17" t="str">
        <x:v>Meaning</x:v>
      </x:c>
      <x:c r="C21" s="17" t="str">
        <x:v>Used in ranking</x:v>
      </x:c>
      <x:c r="D21" s="18" t="str">
        <x:v>Used in curves</x:v>
      </x:c>
      <x:c r="E21" s="19"/>
      <x:c r="F21" s="19"/>
      <x:c r="G21" s="19"/>
      <x:c r="H21" s="19"/>
      <x:c r="I21" s="19"/>
      <x:c r="J21" s="19"/>
      <x:c r="K21" s="64"/>
      <x:c r="L21" s="64"/>
      <x:c r="M21" s="64"/>
      <x:c r="N21" s="64"/>
      <x:c r="O21" s="64"/>
      <x:c r="P21" s="64"/>
      <x:c r="Q21" s="64"/>
      <x:c r="R21" s="64"/>
      <x:c r="S21" s="64"/>
      <x:c r="T21" s="64"/>
      <x:c r="U21" s="64"/>
      <x:c r="V21" s="64"/>
      <x:c r="W21" s="64"/>
      <x:c r="X21" s="64"/>
      <x:c r="Y21" s="64"/>
      <x:c r="Z21" s="64"/>
      <x:c r="AA21" s="64"/>
      <x:c r="AB21" s="64"/>
    </x:row>
    <x:row r="22" ht="19" customHeight="1">
      <x:c r="A22" s="20" t="str">
        <x:v>Published measured</x:v>
      </x:c>
      <x:c r="B22" s="20" t="str">
        <x:v>Manufacturer test value</x:v>
      </x:c>
      <x:c r="C22" s="20" t="str">
        <x:v>Yes</x:v>
      </x:c>
      <x:c r="D22" s="20" t="str">
        <x:v>Yes, when both cSt points exist</x:v>
      </x:c>
      <x:c r="E22" s="19"/>
      <x:c r="F22" s="19"/>
      <x:c r="G22" s="19"/>
      <x:c r="H22" s="19"/>
      <x:c r="I22" s="19"/>
      <x:c r="J22" s="19"/>
      <x:c r="K22" s="64"/>
      <x:c r="L22" s="64"/>
      <x:c r="M22" s="64"/>
      <x:c r="N22" s="64"/>
      <x:c r="O22" s="64"/>
      <x:c r="P22" s="64"/>
      <x:c r="Q22" s="64"/>
      <x:c r="R22" s="64"/>
      <x:c r="S22" s="64"/>
      <x:c r="T22" s="64"/>
      <x:c r="U22" s="64"/>
      <x:c r="V22" s="64"/>
      <x:c r="W22" s="64"/>
      <x:c r="X22" s="64"/>
      <x:c r="Y22" s="64"/>
      <x:c r="Z22" s="64"/>
      <x:c r="AA22" s="64"/>
      <x:c r="AB22" s="64"/>
    </x:row>
    <x:row r="23" ht="19" customHeight="1">
      <x:c r="A23" s="21" t="str">
        <x:v>Published lower bound</x:v>
      </x:c>
      <x:c r="B23" s="21" t="str">
        <x:v>Manufacturer reports &gt; or minimum</x:v>
      </x:c>
      <x:c r="C23" s="21" t="str">
        <x:v>Shown with qualifier</x:v>
      </x:c>
      <x:c r="D23" s="21" t="str">
        <x:v>Curve uses cSt only</x:v>
      </x:c>
      <x:c r="E23" s="19"/>
      <x:c r="F23" s="19"/>
      <x:c r="G23" s="19"/>
      <x:c r="H23" s="19"/>
      <x:c r="I23" s="19"/>
      <x:c r="J23" s="19"/>
      <x:c r="K23" s="64"/>
      <x:c r="L23" s="64"/>
      <x:c r="M23" s="64"/>
      <x:c r="N23" s="64"/>
      <x:c r="O23" s="64"/>
      <x:c r="P23" s="64"/>
      <x:c r="Q23" s="64"/>
      <x:c r="R23" s="64"/>
      <x:c r="S23" s="64"/>
      <x:c r="T23" s="64"/>
      <x:c r="U23" s="64"/>
      <x:c r="V23" s="64"/>
      <x:c r="W23" s="64"/>
      <x:c r="X23" s="64"/>
      <x:c r="Y23" s="64"/>
      <x:c r="Z23" s="64"/>
      <x:c r="AA23" s="64"/>
      <x:c r="AB23" s="64"/>
    </x:row>
    <x:row r="24" ht="19" customHeight="1">
      <x:c r="A24" s="21" t="str">
        <x:v>ISO VG nominal</x:v>
      </x:c>
      <x:c r="B24" s="21" t="str">
        <x:v>Manufacturer catalog grade mapping</x:v>
      </x:c>
      <x:c r="C24" s="21" t="str">
        <x:v>Yes, visibly flagged</x:v>
      </x:c>
      <x:c r="D24" s="21" t="str">
        <x:v>No without cSt @ 100 °C</x:v>
      </x:c>
      <x:c r="E24" s="19"/>
      <x:c r="F24" s="19"/>
      <x:c r="G24" s="19"/>
      <x:c r="H24" s="19"/>
      <x:c r="I24" s="19"/>
      <x:c r="J24" s="19"/>
      <x:c r="K24" s="64"/>
      <x:c r="L24" s="64"/>
      <x:c r="M24" s="64"/>
      <x:c r="N24" s="64"/>
      <x:c r="O24" s="64"/>
      <x:c r="P24" s="64"/>
      <x:c r="Q24" s="64"/>
      <x:c r="R24" s="64"/>
      <x:c r="S24" s="64"/>
      <x:c r="T24" s="64"/>
      <x:c r="U24" s="64"/>
      <x:c r="V24" s="64"/>
      <x:c r="W24" s="64"/>
      <x:c r="X24" s="64"/>
      <x:c r="Y24" s="64"/>
      <x:c r="Z24" s="64"/>
      <x:c r="AA24" s="64"/>
      <x:c r="AB24" s="64"/>
    </x:row>
    <x:row r="25" ht="19" customHeight="1">
      <x:c r="A25" s="21" t="str">
        <x:v>Unavailable / identity only</x:v>
      </x:c>
      <x:c r="B25" s="21" t="str">
        <x:v>No verified public numeric value</x:v>
      </x:c>
      <x:c r="C25" s="21" t="str">
        <x:v>No</x:v>
      </x:c>
      <x:c r="D25" s="21" t="str">
        <x:v>No</x:v>
      </x:c>
      <x:c r="E25" s="19"/>
      <x:c r="F25" s="19"/>
      <x:c r="G25" s="19"/>
      <x:c r="H25" s="19"/>
      <x:c r="I25" s="19"/>
      <x:c r="J25" s="19"/>
      <x:c r="K25" s="64"/>
      <x:c r="L25" s="64"/>
      <x:c r="M25" s="64"/>
      <x:c r="N25" s="64"/>
      <x:c r="O25" s="64"/>
      <x:c r="P25" s="64"/>
      <x:c r="Q25" s="64"/>
      <x:c r="R25" s="64"/>
      <x:c r="S25" s="64"/>
      <x:c r="T25" s="64"/>
      <x:c r="U25" s="64"/>
      <x:c r="V25" s="64"/>
      <x:c r="W25" s="64"/>
      <x:c r="X25" s="64"/>
      <x:c r="Y25" s="64"/>
      <x:c r="Z25" s="64"/>
      <x:c r="AA25" s="64"/>
      <x:c r="AB25" s="64"/>
    </x:row>
    <x:row r="26">
      <x:c r="A26" s="19"/>
      <x:c r="B26" s="19"/>
      <x:c r="C26" s="19"/>
      <x:c r="D26" s="19"/>
      <x:c r="E26" s="19"/>
      <x:c r="F26" s="19"/>
      <x:c r="G26" s="19"/>
      <x:c r="H26" s="19"/>
      <x:c r="I26" s="19"/>
      <x:c r="J26" s="19"/>
      <x:c r="K26" s="64"/>
      <x:c r="L26" s="64"/>
      <x:c r="M26" s="64"/>
      <x:c r="N26" s="64"/>
      <x:c r="O26" s="64"/>
      <x:c r="P26" s="64"/>
      <x:c r="Q26" s="64"/>
      <x:c r="R26" s="64"/>
      <x:c r="S26" s="64"/>
      <x:c r="T26" s="64"/>
      <x:c r="U26" s="64"/>
      <x:c r="V26" s="64"/>
      <x:c r="W26" s="64"/>
      <x:c r="X26" s="64"/>
      <x:c r="Y26" s="64"/>
      <x:c r="Z26" s="64"/>
      <x:c r="AA26" s="64"/>
      <x:c r="AB26" s="64"/>
    </x:row>
    <x:row r="27">
      <x:c r="A27" s="19"/>
      <x:c r="B27" s="19"/>
      <x:c r="C27" s="19"/>
      <x:c r="D27" s="19"/>
      <x:c r="E27" s="19"/>
      <x:c r="F27" s="19"/>
      <x:c r="G27" s="19"/>
      <x:c r="H27" s="19"/>
      <x:c r="I27" s="19"/>
      <x:c r="J27" s="19"/>
      <x:c r="K27" s="64"/>
      <x:c r="L27" s="64"/>
      <x:c r="M27" s="64"/>
      <x:c r="N27" s="64"/>
      <x:c r="O27" s="64"/>
      <x:c r="P27" s="64"/>
      <x:c r="Q27" s="64"/>
      <x:c r="R27" s="64"/>
      <x:c r="S27" s="64"/>
      <x:c r="T27" s="64"/>
      <x:c r="U27" s="64"/>
      <x:c r="V27" s="64"/>
      <x:c r="W27" s="64"/>
      <x:c r="X27" s="64"/>
      <x:c r="Y27" s="64"/>
      <x:c r="Z27" s="64"/>
      <x:c r="AA27" s="64"/>
      <x:c r="AB27" s="64"/>
    </x:row>
    <x:row r="28">
      <x:c r="A28" s="19"/>
      <x:c r="B28" s="19"/>
      <x:c r="C28" s="19"/>
      <x:c r="D28" s="19"/>
      <x:c r="E28" s="19"/>
      <x:c r="F28" s="19"/>
      <x:c r="G28" s="19"/>
      <x:c r="H28" s="19"/>
      <x:c r="I28" s="19"/>
      <x:c r="J28" s="19"/>
      <x:c r="K28" s="64"/>
      <x:c r="L28" s="64"/>
      <x:c r="M28" s="64"/>
      <x:c r="N28" s="64"/>
      <x:c r="O28" s="64"/>
      <x:c r="P28" s="64"/>
      <x:c r="Q28" s="64"/>
      <x:c r="R28" s="64"/>
      <x:c r="S28" s="64"/>
      <x:c r="T28" s="64"/>
      <x:c r="U28" s="64"/>
      <x:c r="V28" s="64"/>
      <x:c r="W28" s="64"/>
      <x:c r="X28" s="64"/>
      <x:c r="Y28" s="64"/>
      <x:c r="Z28" s="64"/>
      <x:c r="AA28" s="64"/>
      <x:c r="AB28" s="64"/>
    </x:row>
    <x:row r="29">
      <x:c r="A29" s="19"/>
      <x:c r="B29" s="19"/>
      <x:c r="C29" s="19"/>
      <x:c r="D29" s="19"/>
      <x:c r="E29" s="19"/>
      <x:c r="F29" s="19"/>
      <x:c r="G29" s="19"/>
      <x:c r="H29" s="19"/>
      <x:c r="I29" s="19"/>
      <x:c r="J29" s="19"/>
      <x:c r="K29" s="64"/>
      <x:c r="L29" s="64"/>
      <x:c r="M29" s="64"/>
      <x:c r="N29" s="64"/>
      <x:c r="O29" s="64"/>
      <x:c r="P29" s="64"/>
      <x:c r="Q29" s="64"/>
      <x:c r="R29" s="64"/>
      <x:c r="S29" s="64"/>
      <x:c r="T29" s="64"/>
      <x:c r="U29" s="64"/>
      <x:c r="V29" s="64"/>
      <x:c r="W29" s="64"/>
      <x:c r="X29" s="64"/>
      <x:c r="Y29" s="64"/>
      <x:c r="Z29" s="64"/>
      <x:c r="AA29" s="64"/>
      <x:c r="AB29" s="64"/>
    </x:row>
    <x:row r="30">
      <x:c r="A30" s="19"/>
      <x:c r="B30" s="19"/>
      <x:c r="C30" s="19"/>
      <x:c r="D30" s="19"/>
      <x:c r="E30" s="19"/>
      <x:c r="F30" s="19"/>
      <x:c r="G30" s="19"/>
      <x:c r="H30" s="19"/>
      <x:c r="I30" s="19"/>
      <x:c r="J30" s="19"/>
      <x:c r="K30" s="64"/>
      <x:c r="L30" s="64"/>
      <x:c r="M30" s="64"/>
      <x:c r="N30" s="64"/>
      <x:c r="O30" s="64"/>
      <x:c r="P30" s="64"/>
      <x:c r="Q30" s="64"/>
      <x:c r="R30" s="64"/>
      <x:c r="S30" s="64"/>
      <x:c r="T30" s="64"/>
      <x:c r="U30" s="64"/>
      <x:c r="V30" s="64"/>
      <x:c r="W30" s="64"/>
      <x:c r="X30" s="64"/>
      <x:c r="Y30" s="64"/>
      <x:c r="Z30" s="64"/>
      <x:c r="AA30" s="64"/>
      <x:c r="AB30" s="64"/>
    </x:row>
    <x:row r="31">
      <x:c r="A31" s="19"/>
      <x:c r="B31" s="19"/>
      <x:c r="C31" s="19"/>
      <x:c r="D31" s="19"/>
      <x:c r="E31" s="19"/>
      <x:c r="F31" s="19"/>
      <x:c r="G31" s="19"/>
      <x:c r="H31" s="19"/>
      <x:c r="I31" s="19"/>
      <x:c r="J31" s="19"/>
      <x:c r="K31" s="64"/>
      <x:c r="L31" s="64"/>
      <x:c r="M31" s="64"/>
      <x:c r="N31" s="64"/>
      <x:c r="O31" s="64"/>
      <x:c r="P31" s="64"/>
      <x:c r="Q31" s="64"/>
      <x:c r="R31" s="64"/>
      <x:c r="S31" s="64"/>
      <x:c r="T31" s="64"/>
      <x:c r="U31" s="64"/>
      <x:c r="V31" s="64"/>
      <x:c r="W31" s="64"/>
      <x:c r="X31" s="64"/>
      <x:c r="Y31" s="64"/>
      <x:c r="Z31" s="64"/>
      <x:c r="AA31" s="64"/>
      <x:c r="AB31" s="64"/>
    </x:row>
    <x:row r="32">
      <x:c r="A32" s="19"/>
      <x:c r="B32" s="19"/>
      <x:c r="C32" s="19"/>
      <x:c r="D32" s="19"/>
      <x:c r="E32" s="19"/>
      <x:c r="F32" s="19"/>
      <x:c r="G32" s="19"/>
      <x:c r="H32" s="19"/>
      <x:c r="I32" s="19"/>
      <x:c r="J32" s="19"/>
      <x:c r="K32" s="64"/>
      <x:c r="L32" s="64"/>
      <x:c r="M32" s="64"/>
      <x:c r="N32" s="64"/>
      <x:c r="O32" s="64"/>
      <x:c r="P32" s="64"/>
      <x:c r="Q32" s="64"/>
      <x:c r="R32" s="64"/>
      <x:c r="S32" s="64"/>
      <x:c r="T32" s="64"/>
      <x:c r="U32" s="64"/>
      <x:c r="V32" s="64"/>
      <x:c r="W32" s="64"/>
      <x:c r="X32" s="64"/>
      <x:c r="Y32" s="64"/>
      <x:c r="Z32" s="64"/>
      <x:c r="AA32" s="64"/>
      <x:c r="AB32" s="64"/>
    </x:row>
    <x:row r="33">
      <x:c r="A33" s="19"/>
      <x:c r="B33" s="19"/>
      <x:c r="C33" s="19"/>
      <x:c r="D33" s="19"/>
      <x:c r="E33" s="19"/>
      <x:c r="F33" s="19"/>
      <x:c r="G33" s="19"/>
      <x:c r="H33" s="19"/>
      <x:c r="I33" s="19"/>
      <x:c r="J33" s="19"/>
      <x:c r="K33" s="64"/>
      <x:c r="L33" s="64"/>
      <x:c r="M33" s="64"/>
      <x:c r="N33" s="64"/>
      <x:c r="O33" s="64"/>
      <x:c r="P33" s="64"/>
      <x:c r="Q33" s="64"/>
      <x:c r="R33" s="64"/>
      <x:c r="S33" s="64"/>
      <x:c r="T33" s="64"/>
      <x:c r="U33" s="64"/>
      <x:c r="V33" s="64"/>
      <x:c r="W33" s="64"/>
      <x:c r="X33" s="64"/>
      <x:c r="Y33" s="64"/>
      <x:c r="Z33" s="64"/>
      <x:c r="AA33" s="64"/>
      <x:c r="AB33" s="64"/>
    </x:row>
    <x:row r="34">
      <x:c r="A34" s="19"/>
      <x:c r="B34" s="19"/>
      <x:c r="C34" s="19"/>
      <x:c r="D34" s="19"/>
      <x:c r="E34" s="19"/>
      <x:c r="F34" s="19"/>
      <x:c r="G34" s="19"/>
      <x:c r="H34" s="19"/>
      <x:c r="I34" s="19"/>
      <x:c r="J34" s="19"/>
      <x:c r="K34" s="64"/>
      <x:c r="L34" s="64"/>
      <x:c r="M34" s="64"/>
      <x:c r="N34" s="64"/>
      <x:c r="O34" s="64"/>
      <x:c r="P34" s="64"/>
      <x:c r="Q34" s="64"/>
      <x:c r="R34" s="64"/>
      <x:c r="S34" s="64"/>
      <x:c r="T34" s="64"/>
      <x:c r="U34" s="64"/>
      <x:c r="V34" s="64"/>
      <x:c r="W34" s="64"/>
      <x:c r="X34" s="64"/>
      <x:c r="Y34" s="64"/>
      <x:c r="Z34" s="64"/>
      <x:c r="AA34" s="64"/>
      <x:c r="AB34" s="64"/>
    </x:row>
    <x:row r="35">
      <x:c r="A35" s="19"/>
      <x:c r="B35" s="19"/>
      <x:c r="C35" s="19"/>
      <x:c r="D35" s="19"/>
      <x:c r="E35" s="19"/>
      <x:c r="F35" s="19"/>
      <x:c r="G35" s="19"/>
      <x:c r="H35" s="19"/>
      <x:c r="I35" s="19"/>
      <x:c r="J35" s="19"/>
      <x:c r="K35" s="64"/>
      <x:c r="L35" s="64"/>
      <x:c r="M35" s="64"/>
      <x:c r="N35" s="64"/>
      <x:c r="O35" s="64"/>
      <x:c r="P35" s="64"/>
      <x:c r="Q35" s="64"/>
      <x:c r="R35" s="64"/>
      <x:c r="S35" s="64"/>
      <x:c r="T35" s="64"/>
      <x:c r="U35" s="64"/>
      <x:c r="V35" s="64"/>
      <x:c r="W35" s="64"/>
      <x:c r="X35" s="64"/>
      <x:c r="Y35" s="64"/>
      <x:c r="Z35" s="64"/>
      <x:c r="AA35" s="64"/>
      <x:c r="AB35" s="64"/>
    </x:row>
    <x:row r="36">
      <x:c r="A36" s="19"/>
      <x:c r="B36" s="19"/>
      <x:c r="C36" s="19"/>
      <x:c r="D36" s="19"/>
      <x:c r="E36" s="19"/>
      <x:c r="F36" s="19"/>
      <x:c r="G36" s="19"/>
      <x:c r="H36" s="19"/>
      <x:c r="I36" s="19"/>
      <x:c r="J36" s="19"/>
      <x:c r="K36" s="64"/>
      <x:c r="L36" s="64"/>
      <x:c r="M36" s="64"/>
      <x:c r="N36" s="64"/>
      <x:c r="O36" s="64"/>
      <x:c r="P36" s="64"/>
      <x:c r="Q36" s="64"/>
      <x:c r="R36" s="64"/>
      <x:c r="S36" s="64"/>
      <x:c r="T36" s="64"/>
      <x:c r="U36" s="64"/>
      <x:c r="V36" s="64"/>
      <x:c r="W36" s="64"/>
      <x:c r="X36" s="64"/>
      <x:c r="Y36" s="64"/>
      <x:c r="Z36" s="64"/>
      <x:c r="AA36" s="64"/>
      <x:c r="AB36" s="64"/>
    </x:row>
    <x:row r="37">
      <x:c r="A37" s="19"/>
      <x:c r="B37" s="19"/>
      <x:c r="C37" s="19"/>
      <x:c r="D37" s="19"/>
      <x:c r="E37" s="19"/>
      <x:c r="F37" s="19"/>
      <x:c r="G37" s="19"/>
      <x:c r="H37" s="19"/>
      <x:c r="I37" s="19"/>
      <x:c r="J37" s="19"/>
      <x:c r="K37" s="64"/>
      <x:c r="L37" s="64"/>
      <x:c r="M37" s="64"/>
      <x:c r="N37" s="64"/>
      <x:c r="O37" s="64"/>
      <x:c r="P37" s="64"/>
      <x:c r="Q37" s="64"/>
      <x:c r="R37" s="64"/>
      <x:c r="S37" s="64"/>
      <x:c r="T37" s="64"/>
      <x:c r="U37" s="64"/>
      <x:c r="V37" s="64"/>
      <x:c r="W37" s="64"/>
      <x:c r="X37" s="64"/>
      <x:c r="Y37" s="64"/>
      <x:c r="Z37" s="64"/>
      <x:c r="AA37" s="64"/>
      <x:c r="AB37" s="64"/>
    </x:row>
    <x:row r="38">
      <x:c r="A38" s="19"/>
      <x:c r="B38" s="19"/>
      <x:c r="C38" s="19"/>
      <x:c r="D38" s="19"/>
      <x:c r="E38" s="19"/>
      <x:c r="F38" s="19"/>
      <x:c r="G38" s="19"/>
      <x:c r="H38" s="19"/>
      <x:c r="I38" s="19"/>
      <x:c r="J38" s="19"/>
      <x:c r="K38" s="64"/>
      <x:c r="L38" s="64"/>
      <x:c r="M38" s="64"/>
      <x:c r="N38" s="64"/>
      <x:c r="O38" s="64"/>
      <x:c r="P38" s="64"/>
      <x:c r="Q38" s="64"/>
      <x:c r="R38" s="64"/>
      <x:c r="S38" s="64"/>
      <x:c r="T38" s="64"/>
      <x:c r="U38" s="64"/>
      <x:c r="V38" s="64"/>
      <x:c r="W38" s="64"/>
      <x:c r="X38" s="64"/>
      <x:c r="Y38" s="64"/>
      <x:c r="Z38" s="64"/>
      <x:c r="AA38" s="64"/>
      <x:c r="AB38" s="64"/>
    </x:row>
    <x:row r="39">
      <x:c r="A39" s="19"/>
      <x:c r="B39" s="19"/>
      <x:c r="C39" s="19"/>
      <x:c r="D39" s="19"/>
      <x:c r="E39" s="19"/>
      <x:c r="F39" s="19"/>
      <x:c r="G39" s="19"/>
      <x:c r="H39" s="19"/>
      <x:c r="I39" s="19"/>
      <x:c r="J39" s="19"/>
      <x:c r="K39" s="64"/>
      <x:c r="L39" s="64"/>
      <x:c r="M39" s="64"/>
      <x:c r="N39" s="64"/>
      <x:c r="O39" s="64"/>
      <x:c r="P39" s="64"/>
      <x:c r="Q39" s="64"/>
      <x:c r="R39" s="64"/>
      <x:c r="S39" s="64"/>
      <x:c r="T39" s="64"/>
      <x:c r="U39" s="64"/>
      <x:c r="V39" s="64"/>
      <x:c r="W39" s="64"/>
      <x:c r="X39" s="64"/>
      <x:c r="Y39" s="64"/>
      <x:c r="Z39" s="64"/>
      <x:c r="AA39" s="64"/>
      <x:c r="AB39" s="64"/>
    </x:row>
    <x:row r="40">
      <x:c r="A40" s="19"/>
      <x:c r="B40" s="19"/>
      <x:c r="C40" s="19"/>
      <x:c r="D40" s="19"/>
      <x:c r="E40" s="19"/>
      <x:c r="F40" s="19"/>
      <x:c r="G40" s="19"/>
      <x:c r="H40" s="19"/>
      <x:c r="I40" s="19"/>
      <x:c r="J40" s="19"/>
      <x:c r="K40" s="64"/>
      <x:c r="L40" s="64"/>
      <x:c r="M40" s="64"/>
      <x:c r="N40" s="64"/>
      <x:c r="O40" s="64"/>
      <x:c r="P40" s="64"/>
      <x:c r="Q40" s="64"/>
      <x:c r="R40" s="64"/>
      <x:c r="S40" s="64"/>
      <x:c r="T40" s="64"/>
      <x:c r="U40" s="64"/>
      <x:c r="V40" s="64"/>
      <x:c r="W40" s="64"/>
      <x:c r="X40" s="64"/>
      <x:c r="Y40" s="64"/>
      <x:c r="Z40" s="64"/>
      <x:c r="AA40" s="64"/>
      <x:c r="AB40" s="64"/>
    </x:row>
    <x:row r="41">
      <x:c r="A41" s="19"/>
      <x:c r="B41" s="19"/>
      <x:c r="C41" s="19"/>
      <x:c r="D41" s="19"/>
      <x:c r="E41" s="19"/>
      <x:c r="F41" s="19"/>
      <x:c r="G41" s="19"/>
      <x:c r="H41" s="19"/>
      <x:c r="I41" s="19"/>
      <x:c r="J41" s="19"/>
      <x:c r="K41" s="64"/>
      <x:c r="L41" s="64"/>
      <x:c r="M41" s="64"/>
      <x:c r="N41" s="64"/>
      <x:c r="O41" s="64"/>
      <x:c r="P41" s="64"/>
      <x:c r="Q41" s="64"/>
      <x:c r="R41" s="64"/>
      <x:c r="S41" s="64"/>
      <x:c r="T41" s="64"/>
      <x:c r="U41" s="64"/>
      <x:c r="V41" s="64"/>
      <x:c r="W41" s="64"/>
      <x:c r="X41" s="64"/>
      <x:c r="Y41" s="64"/>
      <x:c r="Z41" s="64"/>
      <x:c r="AA41" s="64"/>
      <x:c r="AB41" s="64"/>
    </x:row>
    <x:row r="42">
      <x:c r="A42" s="19"/>
      <x:c r="B42" s="19"/>
      <x:c r="C42" s="19"/>
      <x:c r="D42" s="19"/>
      <x:c r="E42" s="19"/>
      <x:c r="F42" s="19"/>
      <x:c r="G42" s="19"/>
      <x:c r="H42" s="19"/>
      <x:c r="I42" s="19"/>
      <x:c r="J42" s="19"/>
      <x:c r="K42" s="64"/>
      <x:c r="L42" s="64"/>
      <x:c r="M42" s="64"/>
      <x:c r="N42" s="64"/>
      <x:c r="O42" s="64"/>
      <x:c r="P42" s="64"/>
      <x:c r="Q42" s="64"/>
      <x:c r="R42" s="64"/>
      <x:c r="S42" s="64"/>
      <x:c r="T42" s="64"/>
      <x:c r="U42" s="64"/>
      <x:c r="V42" s="64"/>
      <x:c r="W42" s="64"/>
      <x:c r="X42" s="64"/>
      <x:c r="Y42" s="64"/>
      <x:c r="Z42" s="64"/>
      <x:c r="AA42" s="64"/>
      <x:c r="AB42" s="64"/>
    </x:row>
    <x:row r="43">
      <x:c r="A43" s="19"/>
      <x:c r="B43" s="19"/>
      <x:c r="C43" s="19"/>
      <x:c r="D43" s="19"/>
      <x:c r="E43" s="19"/>
      <x:c r="F43" s="19"/>
      <x:c r="G43" s="19"/>
      <x:c r="H43" s="19"/>
      <x:c r="I43" s="19"/>
      <x:c r="J43" s="19"/>
      <x:c r="K43" s="64"/>
      <x:c r="L43" s="64"/>
      <x:c r="M43" s="64"/>
      <x:c r="N43" s="64"/>
      <x:c r="O43" s="64"/>
      <x:c r="P43" s="64"/>
      <x:c r="Q43" s="64"/>
      <x:c r="R43" s="64"/>
      <x:c r="S43" s="64"/>
      <x:c r="T43" s="64"/>
      <x:c r="U43" s="64"/>
      <x:c r="V43" s="64"/>
      <x:c r="W43" s="64"/>
      <x:c r="X43" s="64"/>
      <x:c r="Y43" s="64"/>
      <x:c r="Z43" s="64"/>
      <x:c r="AA43" s="64"/>
      <x:c r="AB43" s="64"/>
    </x:row>
    <x:row r="44">
      <x:c r="A44" s="19"/>
      <x:c r="B44" s="19"/>
      <x:c r="C44" s="19"/>
      <x:c r="D44" s="19"/>
      <x:c r="E44" s="19"/>
      <x:c r="F44" s="19"/>
      <x:c r="G44" s="19"/>
      <x:c r="H44" s="19"/>
      <x:c r="I44" s="19"/>
      <x:c r="J44" s="19"/>
      <x:c r="K44" s="64"/>
      <x:c r="L44" s="64"/>
      <x:c r="M44" s="64"/>
      <x:c r="N44" s="64"/>
      <x:c r="O44" s="64"/>
      <x:c r="P44" s="64"/>
      <x:c r="Q44" s="64"/>
      <x:c r="R44" s="64"/>
      <x:c r="S44" s="64"/>
      <x:c r="T44" s="64"/>
      <x:c r="U44" s="64"/>
      <x:c r="V44" s="64"/>
      <x:c r="W44" s="64"/>
      <x:c r="X44" s="64"/>
      <x:c r="Y44" s="64"/>
      <x:c r="Z44" s="64"/>
      <x:c r="AA44" s="64"/>
      <x:c r="AB44" s="64"/>
    </x:row>
    <x:row r="45">
      <x:c r="A45" s="19"/>
      <x:c r="B45" s="19"/>
      <x:c r="C45" s="19"/>
      <x:c r="D45" s="19"/>
      <x:c r="E45" s="19"/>
      <x:c r="F45" s="19"/>
      <x:c r="G45" s="19"/>
      <x:c r="H45" s="19"/>
      <x:c r="I45" s="19"/>
      <x:c r="J45" s="19"/>
      <x:c r="K45" s="64"/>
      <x:c r="L45" s="64"/>
      <x:c r="M45" s="64"/>
      <x:c r="N45" s="64"/>
      <x:c r="O45" s="64"/>
      <x:c r="P45" s="64"/>
      <x:c r="Q45" s="64"/>
      <x:c r="R45" s="64"/>
      <x:c r="S45" s="64"/>
      <x:c r="T45" s="64"/>
      <x:c r="U45" s="64"/>
      <x:c r="V45" s="64"/>
      <x:c r="W45" s="64"/>
      <x:c r="X45" s="64"/>
      <x:c r="Y45" s="64"/>
      <x:c r="Z45" s="64"/>
      <x:c r="AA45" s="64"/>
      <x:c r="AB45" s="64"/>
    </x:row>
    <x:row r="46">
      <x:c r="A46" s="19"/>
      <x:c r="B46" s="19"/>
      <x:c r="C46" s="19"/>
      <x:c r="D46" s="19"/>
      <x:c r="E46" s="19"/>
      <x:c r="F46" s="19"/>
      <x:c r="G46" s="19"/>
      <x:c r="H46" s="19"/>
      <x:c r="I46" s="19"/>
      <x:c r="J46" s="19"/>
      <x:c r="K46" s="64"/>
      <x:c r="L46" s="64"/>
      <x:c r="M46" s="64"/>
      <x:c r="N46" s="64"/>
      <x:c r="O46" s="64"/>
      <x:c r="P46" s="64"/>
      <x:c r="Q46" s="64"/>
      <x:c r="R46" s="64"/>
      <x:c r="S46" s="64"/>
      <x:c r="T46" s="64"/>
      <x:c r="U46" s="64"/>
      <x:c r="V46" s="64"/>
      <x:c r="W46" s="64"/>
      <x:c r="X46" s="64"/>
      <x:c r="Y46" s="64"/>
      <x:c r="Z46" s="64"/>
      <x:c r="AA46" s="64"/>
      <x:c r="AB46" s="64"/>
    </x:row>
    <x:row r="47">
      <x:c r="A47" s="19"/>
      <x:c r="B47" s="19"/>
      <x:c r="C47" s="19"/>
      <x:c r="D47" s="19"/>
      <x:c r="E47" s="19"/>
      <x:c r="F47" s="19"/>
      <x:c r="G47" s="19"/>
      <x:c r="H47" s="19"/>
      <x:c r="I47" s="19"/>
      <x:c r="J47" s="19"/>
      <x:c r="K47" s="64"/>
      <x:c r="L47" s="64"/>
      <x:c r="M47" s="64"/>
      <x:c r="N47" s="64"/>
      <x:c r="O47" s="64"/>
      <x:c r="P47" s="64"/>
      <x:c r="Q47" s="64"/>
      <x:c r="R47" s="64"/>
      <x:c r="S47" s="64"/>
      <x:c r="T47" s="64"/>
      <x:c r="U47" s="64"/>
      <x:c r="V47" s="64"/>
      <x:c r="W47" s="64"/>
      <x:c r="X47" s="64"/>
      <x:c r="Y47" s="64"/>
      <x:c r="Z47" s="64"/>
      <x:c r="AA47" s="64"/>
      <x:c r="AB47" s="64"/>
    </x:row>
    <x:row r="48">
      <x:c r="A48" s="19"/>
      <x:c r="B48" s="19"/>
      <x:c r="C48" s="19"/>
      <x:c r="D48" s="19"/>
      <x:c r="E48" s="19"/>
      <x:c r="F48" s="19"/>
      <x:c r="G48" s="19"/>
      <x:c r="H48" s="19"/>
      <x:c r="I48" s="19"/>
      <x:c r="J48" s="19"/>
      <x:c r="K48" s="64"/>
      <x:c r="L48" s="64"/>
      <x:c r="M48" s="64"/>
      <x:c r="N48" s="64"/>
      <x:c r="O48" s="64"/>
      <x:c r="P48" s="64"/>
      <x:c r="Q48" s="64"/>
      <x:c r="R48" s="64"/>
      <x:c r="S48" s="64"/>
      <x:c r="T48" s="64"/>
      <x:c r="U48" s="64"/>
      <x:c r="V48" s="64"/>
      <x:c r="W48" s="64"/>
      <x:c r="X48" s="64"/>
      <x:c r="Y48" s="64"/>
      <x:c r="Z48" s="64"/>
      <x:c r="AA48" s="64"/>
      <x:c r="AB48" s="64"/>
    </x:row>
    <x:row r="49">
      <x:c r="A49" s="19"/>
      <x:c r="B49" s="19"/>
      <x:c r="C49" s="19"/>
      <x:c r="D49" s="19"/>
      <x:c r="E49" s="19"/>
      <x:c r="F49" s="19"/>
      <x:c r="G49" s="19"/>
      <x:c r="H49" s="19"/>
      <x:c r="I49" s="19"/>
      <x:c r="J49" s="19"/>
      <x:c r="K49" s="64"/>
      <x:c r="L49" s="64"/>
      <x:c r="M49" s="64"/>
      <x:c r="N49" s="64"/>
      <x:c r="O49" s="64"/>
      <x:c r="P49" s="64"/>
      <x:c r="Q49" s="64"/>
      <x:c r="R49" s="64"/>
      <x:c r="S49" s="64"/>
      <x:c r="T49" s="64"/>
      <x:c r="U49" s="64"/>
      <x:c r="V49" s="64"/>
      <x:c r="W49" s="64"/>
      <x:c r="X49" s="64"/>
      <x:c r="Y49" s="64"/>
      <x:c r="Z49" s="64"/>
      <x:c r="AA49" s="64"/>
      <x:c r="AB49" s="64"/>
    </x:row>
    <x:row r="50">
      <x:c r="A50" s="19"/>
      <x:c r="B50" s="19"/>
      <x:c r="C50" s="19"/>
      <x:c r="D50" s="19"/>
      <x:c r="E50" s="19"/>
      <x:c r="F50" s="19"/>
      <x:c r="G50" s="19"/>
      <x:c r="H50" s="19"/>
      <x:c r="I50" s="19"/>
      <x:c r="J50" s="19"/>
      <x:c r="K50" s="64"/>
      <x:c r="L50" s="64"/>
      <x:c r="M50" s="64"/>
      <x:c r="N50" s="64"/>
      <x:c r="O50" s="64"/>
      <x:c r="P50" s="64"/>
      <x:c r="Q50" s="64"/>
      <x:c r="R50" s="64"/>
      <x:c r="S50" s="64"/>
      <x:c r="T50" s="64"/>
      <x:c r="U50" s="64"/>
      <x:c r="V50" s="64"/>
      <x:c r="W50" s="64"/>
      <x:c r="X50" s="64"/>
      <x:c r="Y50" s="64"/>
      <x:c r="Z50" s="64"/>
      <x:c r="AA50" s="64"/>
      <x:c r="AB50" s="64"/>
    </x:row>
    <x:row r="51">
      <x:c r="A51" s="19"/>
      <x:c r="B51" s="19"/>
      <x:c r="C51" s="19"/>
      <x:c r="D51" s="19"/>
      <x:c r="E51" s="19"/>
      <x:c r="F51" s="19"/>
      <x:c r="G51" s="19"/>
      <x:c r="H51" s="19"/>
      <x:c r="I51" s="19"/>
      <x:c r="J51" s="19"/>
      <x:c r="K51" s="64"/>
      <x:c r="L51" s="64"/>
      <x:c r="M51" s="64"/>
      <x:c r="N51" s="64"/>
      <x:c r="O51" s="64"/>
      <x:c r="P51" s="64"/>
      <x:c r="Q51" s="64"/>
      <x:c r="R51" s="64"/>
      <x:c r="S51" s="64"/>
      <x:c r="T51" s="64"/>
      <x:c r="U51" s="64"/>
      <x:c r="V51" s="64"/>
      <x:c r="W51" s="64"/>
      <x:c r="X51" s="64"/>
      <x:c r="Y51" s="64"/>
      <x:c r="Z51" s="64"/>
      <x:c r="AA51" s="64"/>
      <x:c r="AB51" s="64"/>
    </x:row>
    <x:row r="52">
      <x:c r="A52" s="19"/>
      <x:c r="B52" s="19"/>
      <x:c r="C52" s="19"/>
      <x:c r="D52" s="19"/>
      <x:c r="E52" s="19"/>
      <x:c r="F52" s="19"/>
      <x:c r="G52" s="19"/>
      <x:c r="H52" s="19"/>
      <x:c r="I52" s="19"/>
      <x:c r="J52" s="19"/>
      <x:c r="K52" s="64"/>
      <x:c r="L52" s="64"/>
      <x:c r="M52" s="64"/>
      <x:c r="N52" s="64"/>
      <x:c r="O52" s="64"/>
      <x:c r="P52" s="64"/>
      <x:c r="Q52" s="64"/>
      <x:c r="R52" s="64"/>
      <x:c r="S52" s="64"/>
      <x:c r="T52" s="64"/>
      <x:c r="U52" s="64"/>
      <x:c r="V52" s="64"/>
      <x:c r="W52" s="64"/>
      <x:c r="X52" s="64"/>
      <x:c r="Y52" s="64"/>
      <x:c r="Z52" s="64"/>
      <x:c r="AA52" s="64"/>
      <x:c r="AB52" s="64"/>
    </x:row>
    <x:row r="53">
      <x:c r="A53" s="19"/>
      <x:c r="B53" s="19"/>
      <x:c r="C53" s="19"/>
      <x:c r="D53" s="19"/>
      <x:c r="E53" s="19"/>
      <x:c r="F53" s="19"/>
      <x:c r="G53" s="19"/>
      <x:c r="H53" s="19"/>
      <x:c r="I53" s="19"/>
      <x:c r="J53" s="19"/>
      <x:c r="K53" s="64"/>
      <x:c r="L53" s="64"/>
      <x:c r="M53" s="64"/>
      <x:c r="N53" s="64"/>
      <x:c r="O53" s="64"/>
      <x:c r="P53" s="64"/>
      <x:c r="Q53" s="64"/>
      <x:c r="R53" s="64"/>
      <x:c r="S53" s="64"/>
      <x:c r="T53" s="64"/>
      <x:c r="U53" s="64"/>
      <x:c r="V53" s="64"/>
      <x:c r="W53" s="64"/>
      <x:c r="X53" s="64"/>
      <x:c r="Y53" s="64"/>
      <x:c r="Z53" s="64"/>
      <x:c r="AA53" s="64"/>
      <x:c r="AB53" s="64"/>
    </x:row>
    <x:row r="54">
      <x:c r="A54" s="19"/>
      <x:c r="B54" s="19"/>
      <x:c r="C54" s="19"/>
      <x:c r="D54" s="19"/>
      <x:c r="E54" s="19"/>
      <x:c r="F54" s="19"/>
      <x:c r="G54" s="19"/>
      <x:c r="H54" s="19"/>
      <x:c r="I54" s="19"/>
      <x:c r="J54" s="19"/>
      <x:c r="K54" s="64"/>
      <x:c r="L54" s="64"/>
      <x:c r="M54" s="64"/>
      <x:c r="N54" s="64"/>
      <x:c r="O54" s="64"/>
      <x:c r="P54" s="64"/>
      <x:c r="Q54" s="64"/>
      <x:c r="R54" s="64"/>
      <x:c r="S54" s="64"/>
      <x:c r="T54" s="64"/>
      <x:c r="U54" s="64"/>
      <x:c r="V54" s="64"/>
      <x:c r="W54" s="64"/>
      <x:c r="X54" s="64"/>
      <x:c r="Y54" s="64"/>
      <x:c r="Z54" s="64"/>
      <x:c r="AA54" s="64"/>
      <x:c r="AB54" s="64"/>
    </x:row>
    <x:row r="55">
      <x:c r="A55" s="19"/>
      <x:c r="B55" s="19"/>
      <x:c r="C55" s="19"/>
      <x:c r="D55" s="19"/>
      <x:c r="E55" s="19"/>
      <x:c r="F55" s="19"/>
      <x:c r="G55" s="19"/>
      <x:c r="H55" s="19"/>
      <x:c r="I55" s="19"/>
      <x:c r="J55" s="19"/>
      <x:c r="K55" s="64"/>
      <x:c r="L55" s="64"/>
      <x:c r="M55" s="64"/>
      <x:c r="N55" s="64"/>
      <x:c r="O55" s="64"/>
      <x:c r="P55" s="64"/>
      <x:c r="Q55" s="64"/>
      <x:c r="R55" s="64"/>
      <x:c r="S55" s="64"/>
      <x:c r="T55" s="64"/>
      <x:c r="U55" s="64"/>
      <x:c r="V55" s="64"/>
      <x:c r="W55" s="64"/>
      <x:c r="X55" s="64"/>
      <x:c r="Y55" s="64"/>
      <x:c r="Z55" s="64"/>
      <x:c r="AA55" s="64"/>
      <x:c r="AB55" s="64"/>
    </x:row>
    <x:row r="56">
      <x:c r="A56" s="19"/>
      <x:c r="B56" s="19"/>
      <x:c r="C56" s="19"/>
      <x:c r="D56" s="19"/>
      <x:c r="E56" s="19"/>
      <x:c r="F56" s="19"/>
      <x:c r="G56" s="19"/>
      <x:c r="H56" s="19"/>
      <x:c r="I56" s="19"/>
      <x:c r="J56" s="19"/>
      <x:c r="K56" s="64"/>
      <x:c r="L56" s="64"/>
      <x:c r="M56" s="64"/>
      <x:c r="N56" s="64"/>
      <x:c r="O56" s="64"/>
      <x:c r="P56" s="64"/>
      <x:c r="Q56" s="64"/>
      <x:c r="R56" s="64"/>
      <x:c r="S56" s="64"/>
      <x:c r="T56" s="64"/>
      <x:c r="U56" s="64"/>
      <x:c r="V56" s="64"/>
      <x:c r="W56" s="64"/>
      <x:c r="X56" s="64"/>
      <x:c r="Y56" s="64"/>
      <x:c r="Z56" s="64"/>
      <x:c r="AA56" s="64"/>
      <x:c r="AB56" s="64"/>
    </x:row>
    <x:row r="57">
      <x:c r="A57" s="19"/>
      <x:c r="B57" s="19"/>
      <x:c r="C57" s="19"/>
      <x:c r="D57" s="19"/>
      <x:c r="E57" s="19"/>
      <x:c r="F57" s="19"/>
      <x:c r="G57" s="19"/>
      <x:c r="H57" s="19"/>
      <x:c r="I57" s="19"/>
      <x:c r="J57" s="19"/>
      <x:c r="K57" s="64"/>
      <x:c r="L57" s="64"/>
      <x:c r="M57" s="64"/>
      <x:c r="N57" s="64"/>
      <x:c r="O57" s="64"/>
      <x:c r="P57" s="64"/>
      <x:c r="Q57" s="64"/>
      <x:c r="R57" s="64"/>
      <x:c r="S57" s="64"/>
      <x:c r="T57" s="64"/>
      <x:c r="U57" s="64"/>
      <x:c r="V57" s="64"/>
      <x:c r="W57" s="64"/>
      <x:c r="X57" s="64"/>
      <x:c r="Y57" s="64"/>
      <x:c r="Z57" s="64"/>
      <x:c r="AA57" s="64"/>
      <x:c r="AB57" s="64"/>
    </x:row>
    <x:row r="58">
      <x:c r="A58" s="19"/>
      <x:c r="B58" s="19"/>
      <x:c r="C58" s="19"/>
      <x:c r="D58" s="19"/>
      <x:c r="E58" s="19"/>
      <x:c r="F58" s="19"/>
      <x:c r="G58" s="19"/>
      <x:c r="H58" s="19"/>
      <x:c r="I58" s="19"/>
      <x:c r="J58" s="19"/>
      <x:c r="K58" s="64"/>
      <x:c r="L58" s="64"/>
      <x:c r="M58" s="64"/>
      <x:c r="N58" s="64"/>
      <x:c r="O58" s="64"/>
      <x:c r="P58" s="64"/>
      <x:c r="Q58" s="64"/>
      <x:c r="R58" s="64"/>
      <x:c r="S58" s="64"/>
      <x:c r="T58" s="64"/>
      <x:c r="U58" s="64"/>
      <x:c r="V58" s="64"/>
      <x:c r="W58" s="64"/>
      <x:c r="X58" s="64"/>
      <x:c r="Y58" s="64"/>
      <x:c r="Z58" s="64"/>
      <x:c r="AA58" s="64"/>
      <x:c r="AB58" s="64"/>
    </x:row>
    <x:row r="59">
      <x:c r="A59" s="19"/>
      <x:c r="B59" s="19"/>
      <x:c r="C59" s="19"/>
      <x:c r="D59" s="19"/>
      <x:c r="E59" s="19"/>
      <x:c r="F59" s="19"/>
      <x:c r="G59" s="19"/>
      <x:c r="H59" s="19"/>
      <x:c r="I59" s="19"/>
      <x:c r="J59" s="19"/>
      <x:c r="K59" s="64"/>
      <x:c r="L59" s="64"/>
      <x:c r="M59" s="64"/>
      <x:c r="N59" s="64"/>
      <x:c r="O59" s="64"/>
      <x:c r="P59" s="64"/>
      <x:c r="Q59" s="64"/>
      <x:c r="R59" s="64"/>
      <x:c r="S59" s="64"/>
      <x:c r="T59" s="64"/>
      <x:c r="U59" s="64"/>
      <x:c r="V59" s="64"/>
      <x:c r="W59" s="64"/>
      <x:c r="X59" s="64"/>
      <x:c r="Y59" s="64"/>
      <x:c r="Z59" s="64"/>
      <x:c r="AA59" s="64"/>
      <x:c r="AB59" s="64"/>
    </x:row>
    <x:row r="60">
      <x:c r="A60" s="19"/>
      <x:c r="B60" s="19"/>
      <x:c r="C60" s="19"/>
      <x:c r="D60" s="19"/>
      <x:c r="E60" s="19"/>
      <x:c r="F60" s="19"/>
      <x:c r="G60" s="19"/>
      <x:c r="H60" s="19"/>
      <x:c r="I60" s="19"/>
      <x:c r="J60" s="19"/>
      <x:c r="K60" s="64"/>
      <x:c r="L60" s="64"/>
      <x:c r="M60" s="64"/>
      <x:c r="N60" s="64"/>
      <x:c r="O60" s="64"/>
      <x:c r="P60" s="64"/>
      <x:c r="Q60" s="64"/>
      <x:c r="R60" s="64"/>
      <x:c r="S60" s="64"/>
      <x:c r="T60" s="64"/>
      <x:c r="U60" s="64"/>
      <x:c r="V60" s="64"/>
      <x:c r="W60" s="64"/>
      <x:c r="X60" s="64"/>
      <x:c r="Y60" s="64"/>
      <x:c r="Z60" s="64"/>
      <x:c r="AA60" s="64"/>
      <x:c r="AB60" s="64"/>
    </x:row>
    <x:row r="61">
      <x:c r="A61" s="19"/>
      <x:c r="B61" s="19"/>
      <x:c r="C61" s="19"/>
      <x:c r="D61" s="19"/>
      <x:c r="E61" s="19"/>
      <x:c r="F61" s="19"/>
      <x:c r="G61" s="19"/>
      <x:c r="H61" s="19"/>
      <x:c r="I61" s="19"/>
      <x:c r="J61" s="19"/>
      <x:c r="K61" s="64"/>
      <x:c r="L61" s="64"/>
      <x:c r="M61" s="64"/>
      <x:c r="N61" s="64"/>
      <x:c r="O61" s="64"/>
      <x:c r="P61" s="64"/>
      <x:c r="Q61" s="64"/>
      <x:c r="R61" s="64"/>
      <x:c r="S61" s="64"/>
      <x:c r="T61" s="64"/>
      <x:c r="U61" s="64"/>
      <x:c r="V61" s="64"/>
      <x:c r="W61" s="64"/>
      <x:c r="X61" s="64"/>
      <x:c r="Y61" s="64"/>
      <x:c r="Z61" s="64"/>
      <x:c r="AA61" s="64"/>
      <x:c r="AB61" s="64"/>
    </x:row>
    <x:row r="62">
      <x:c r="A62" s="19"/>
      <x:c r="B62" s="19"/>
      <x:c r="C62" s="19"/>
      <x:c r="D62" s="19"/>
      <x:c r="E62" s="19"/>
      <x:c r="F62" s="19"/>
      <x:c r="G62" s="19"/>
      <x:c r="H62" s="19"/>
      <x:c r="I62" s="19"/>
      <x:c r="J62" s="19"/>
      <x:c r="K62" s="64"/>
      <x:c r="L62" s="64"/>
      <x:c r="M62" s="64"/>
      <x:c r="N62" s="64"/>
      <x:c r="O62" s="64"/>
      <x:c r="P62" s="64"/>
      <x:c r="Q62" s="64"/>
      <x:c r="R62" s="64"/>
      <x:c r="S62" s="64"/>
      <x:c r="T62" s="64"/>
      <x:c r="U62" s="64"/>
      <x:c r="V62" s="64"/>
      <x:c r="W62" s="64"/>
      <x:c r="X62" s="64"/>
      <x:c r="Y62" s="64"/>
      <x:c r="Z62" s="64"/>
      <x:c r="AA62" s="64"/>
      <x:c r="AB62" s="64"/>
    </x:row>
    <x:row r="63">
      <x:c r="A63" s="19"/>
      <x:c r="B63" s="19"/>
      <x:c r="C63" s="19"/>
      <x:c r="D63" s="19"/>
      <x:c r="E63" s="19"/>
      <x:c r="F63" s="19"/>
      <x:c r="G63" s="19"/>
      <x:c r="H63" s="19"/>
      <x:c r="I63" s="19"/>
      <x:c r="J63" s="19"/>
      <x:c r="K63" s="64"/>
      <x:c r="L63" s="64"/>
      <x:c r="M63" s="64"/>
      <x:c r="N63" s="64"/>
      <x:c r="O63" s="64"/>
      <x:c r="P63" s="64"/>
      <x:c r="Q63" s="64"/>
      <x:c r="R63" s="64"/>
      <x:c r="S63" s="64"/>
      <x:c r="T63" s="64"/>
      <x:c r="U63" s="64"/>
      <x:c r="V63" s="64"/>
      <x:c r="W63" s="64"/>
      <x:c r="X63" s="64"/>
      <x:c r="Y63" s="64"/>
      <x:c r="Z63" s="64"/>
      <x:c r="AA63" s="64"/>
      <x:c r="AB63" s="64"/>
    </x:row>
    <x:row r="64">
      <x:c r="A64" s="19"/>
      <x:c r="B64" s="19"/>
      <x:c r="C64" s="19"/>
      <x:c r="D64" s="19"/>
      <x:c r="E64" s="19"/>
      <x:c r="F64" s="19"/>
      <x:c r="G64" s="19"/>
      <x:c r="H64" s="19"/>
      <x:c r="I64" s="19"/>
      <x:c r="J64" s="19"/>
      <x:c r="K64" s="64"/>
      <x:c r="L64" s="64"/>
      <x:c r="M64" s="64"/>
      <x:c r="N64" s="64"/>
      <x:c r="O64" s="64"/>
      <x:c r="P64" s="64"/>
      <x:c r="Q64" s="64"/>
      <x:c r="R64" s="64"/>
      <x:c r="S64" s="64"/>
      <x:c r="T64" s="64"/>
      <x:c r="U64" s="64"/>
      <x:c r="V64" s="64"/>
      <x:c r="W64" s="64"/>
      <x:c r="X64" s="64"/>
      <x:c r="Y64" s="64"/>
      <x:c r="Z64" s="64"/>
      <x:c r="AA64" s="64"/>
      <x:c r="AB64" s="64"/>
    </x:row>
    <x:row r="65">
      <x:c r="A65" s="19"/>
      <x:c r="B65" s="19"/>
      <x:c r="C65" s="19"/>
      <x:c r="D65" s="19"/>
      <x:c r="E65" s="19"/>
      <x:c r="F65" s="19"/>
      <x:c r="G65" s="19"/>
      <x:c r="H65" s="19"/>
      <x:c r="I65" s="19"/>
      <x:c r="J65" s="19"/>
      <x:c r="K65" s="64"/>
      <x:c r="L65" s="64"/>
      <x:c r="M65" s="64"/>
      <x:c r="N65" s="64"/>
      <x:c r="O65" s="64"/>
      <x:c r="P65" s="64"/>
      <x:c r="Q65" s="64"/>
      <x:c r="R65" s="64"/>
      <x:c r="S65" s="64"/>
      <x:c r="T65" s="64"/>
      <x:c r="U65" s="64"/>
      <x:c r="V65" s="64"/>
      <x:c r="W65" s="64"/>
      <x:c r="X65" s="64"/>
      <x:c r="Y65" s="64"/>
      <x:c r="Z65" s="64"/>
      <x:c r="AA65" s="64"/>
      <x:c r="AB65" s="64"/>
    </x:row>
    <x:row r="66">
      <x:c r="A66" s="19"/>
      <x:c r="B66" s="19"/>
      <x:c r="C66" s="19"/>
      <x:c r="D66" s="19"/>
      <x:c r="E66" s="19"/>
      <x:c r="F66" s="19"/>
      <x:c r="G66" s="19"/>
      <x:c r="H66" s="19"/>
      <x:c r="I66" s="19"/>
      <x:c r="J66" s="19"/>
      <x:c r="K66" s="64"/>
      <x:c r="L66" s="64"/>
      <x:c r="M66" s="64"/>
      <x:c r="N66" s="64"/>
      <x:c r="O66" s="64"/>
      <x:c r="P66" s="64"/>
      <x:c r="Q66" s="64"/>
      <x:c r="R66" s="64"/>
      <x:c r="S66" s="64"/>
      <x:c r="T66" s="64"/>
      <x:c r="U66" s="64"/>
      <x:c r="V66" s="64"/>
      <x:c r="W66" s="64"/>
      <x:c r="X66" s="64"/>
      <x:c r="Y66" s="64"/>
      <x:c r="Z66" s="64"/>
      <x:c r="AA66" s="64"/>
      <x:c r="AB66" s="64"/>
    </x:row>
    <x:row r="67">
      <x:c r="A67" s="19"/>
      <x:c r="B67" s="19"/>
      <x:c r="C67" s="19"/>
      <x:c r="D67" s="19"/>
      <x:c r="E67" s="19"/>
      <x:c r="F67" s="19"/>
      <x:c r="G67" s="19"/>
      <x:c r="H67" s="19"/>
      <x:c r="I67" s="19"/>
      <x:c r="J67" s="19"/>
      <x:c r="K67" s="64"/>
      <x:c r="L67" s="64"/>
      <x:c r="M67" s="64"/>
      <x:c r="N67" s="64"/>
      <x:c r="O67" s="64"/>
      <x:c r="P67" s="64"/>
      <x:c r="Q67" s="64"/>
      <x:c r="R67" s="64"/>
      <x:c r="S67" s="64"/>
      <x:c r="T67" s="64"/>
      <x:c r="U67" s="64"/>
      <x:c r="V67" s="64"/>
      <x:c r="W67" s="64"/>
      <x:c r="X67" s="64"/>
      <x:c r="Y67" s="64"/>
      <x:c r="Z67" s="64"/>
      <x:c r="AA67" s="64"/>
      <x:c r="AB67" s="64"/>
    </x:row>
    <x:row r="68">
      <x:c r="A68" s="19"/>
      <x:c r="B68" s="19"/>
      <x:c r="C68" s="19"/>
      <x:c r="D68" s="19"/>
      <x:c r="E68" s="19"/>
      <x:c r="F68" s="19"/>
      <x:c r="G68" s="19"/>
      <x:c r="H68" s="19"/>
      <x:c r="I68" s="19"/>
      <x:c r="J68" s="19"/>
      <x:c r="K68" s="64"/>
      <x:c r="L68" s="64"/>
      <x:c r="M68" s="64"/>
      <x:c r="N68" s="64"/>
      <x:c r="O68" s="64"/>
      <x:c r="P68" s="64"/>
      <x:c r="Q68" s="64"/>
      <x:c r="R68" s="64"/>
      <x:c r="S68" s="64"/>
      <x:c r="T68" s="64"/>
      <x:c r="U68" s="64"/>
      <x:c r="V68" s="64"/>
      <x:c r="W68" s="64"/>
      <x:c r="X68" s="64"/>
      <x:c r="Y68" s="64"/>
      <x:c r="Z68" s="64"/>
      <x:c r="AA68" s="64"/>
      <x:c r="AB68" s="64"/>
    </x:row>
    <x:row r="69">
      <x:c r="A69" s="19"/>
      <x:c r="B69" s="19"/>
      <x:c r="C69" s="19"/>
      <x:c r="D69" s="19"/>
      <x:c r="E69" s="19"/>
      <x:c r="F69" s="19"/>
      <x:c r="G69" s="19"/>
      <x:c r="H69" s="19"/>
      <x:c r="I69" s="19"/>
      <x:c r="J69" s="19"/>
      <x:c r="K69" s="64"/>
      <x:c r="L69" s="64"/>
      <x:c r="M69" s="64"/>
      <x:c r="N69" s="64"/>
      <x:c r="O69" s="64"/>
      <x:c r="P69" s="64"/>
      <x:c r="Q69" s="64"/>
      <x:c r="R69" s="64"/>
      <x:c r="S69" s="64"/>
      <x:c r="T69" s="64"/>
      <x:c r="U69" s="64"/>
      <x:c r="V69" s="64"/>
      <x:c r="W69" s="64"/>
      <x:c r="X69" s="64"/>
      <x:c r="Y69" s="64"/>
      <x:c r="Z69" s="64"/>
      <x:c r="AA69" s="64"/>
      <x:c r="AB69" s="64"/>
    </x:row>
    <x:row r="70">
      <x:c r="A70" s="19"/>
      <x:c r="B70" s="19"/>
      <x:c r="C70" s="19"/>
      <x:c r="D70" s="19"/>
      <x:c r="E70" s="19"/>
      <x:c r="F70" s="19"/>
      <x:c r="G70" s="19"/>
      <x:c r="H70" s="19"/>
      <x:c r="I70" s="19"/>
      <x:c r="J70" s="19"/>
      <x:c r="K70" s="64"/>
      <x:c r="L70" s="64"/>
      <x:c r="M70" s="64"/>
      <x:c r="N70" s="64"/>
      <x:c r="O70" s="64"/>
      <x:c r="P70" s="64"/>
      <x:c r="Q70" s="64"/>
      <x:c r="R70" s="64"/>
      <x:c r="S70" s="64"/>
      <x:c r="T70" s="64"/>
      <x:c r="U70" s="64"/>
      <x:c r="V70" s="64"/>
      <x:c r="W70" s="64"/>
      <x:c r="X70" s="64"/>
      <x:c r="Y70" s="64"/>
      <x:c r="Z70" s="64"/>
      <x:c r="AA70" s="64"/>
      <x:c r="AB70" s="64"/>
    </x:row>
    <x:row r="71">
      <x:c r="A71" s="19"/>
      <x:c r="B71" s="19"/>
      <x:c r="C71" s="19"/>
      <x:c r="D71" s="19"/>
      <x:c r="E71" s="19"/>
      <x:c r="F71" s="19"/>
      <x:c r="G71" s="19"/>
      <x:c r="H71" s="19"/>
      <x:c r="I71" s="19"/>
      <x:c r="J71" s="19"/>
      <x:c r="K71" s="64"/>
      <x:c r="L71" s="64"/>
      <x:c r="M71" s="64"/>
      <x:c r="N71" s="64"/>
      <x:c r="O71" s="64"/>
      <x:c r="P71" s="64"/>
      <x:c r="Q71" s="64"/>
      <x:c r="R71" s="64"/>
      <x:c r="S71" s="64"/>
      <x:c r="T71" s="64"/>
      <x:c r="U71" s="64"/>
      <x:c r="V71" s="64"/>
      <x:c r="W71" s="64"/>
      <x:c r="X71" s="64"/>
      <x:c r="Y71" s="64"/>
      <x:c r="Z71" s="64"/>
      <x:c r="AA71" s="64"/>
      <x:c r="AB71" s="64"/>
    </x:row>
    <x:row r="72">
      <x:c r="A72" s="19"/>
      <x:c r="B72" s="19"/>
      <x:c r="C72" s="19"/>
      <x:c r="D72" s="19"/>
      <x:c r="E72" s="19"/>
      <x:c r="F72" s="19"/>
      <x:c r="G72" s="19"/>
      <x:c r="H72" s="19"/>
      <x:c r="I72" s="19"/>
      <x:c r="J72" s="19"/>
      <x:c r="K72" s="64"/>
      <x:c r="L72" s="64"/>
      <x:c r="M72" s="64"/>
      <x:c r="N72" s="64"/>
      <x:c r="O72" s="64"/>
      <x:c r="P72" s="64"/>
      <x:c r="Q72" s="64"/>
      <x:c r="R72" s="64"/>
      <x:c r="S72" s="64"/>
      <x:c r="T72" s="64"/>
      <x:c r="U72" s="64"/>
      <x:c r="V72" s="64"/>
      <x:c r="W72" s="64"/>
      <x:c r="X72" s="64"/>
      <x:c r="Y72" s="64"/>
      <x:c r="Z72" s="64"/>
      <x:c r="AA72" s="64"/>
      <x:c r="AB72" s="64"/>
    </x:row>
    <x:row r="73">
      <x:c r="A73" s="19"/>
      <x:c r="B73" s="19"/>
      <x:c r="C73" s="19"/>
      <x:c r="D73" s="19"/>
      <x:c r="E73" s="19"/>
      <x:c r="F73" s="19"/>
      <x:c r="G73" s="19"/>
      <x:c r="H73" s="19"/>
      <x:c r="I73" s="19"/>
      <x:c r="J73" s="19"/>
      <x:c r="K73" s="64"/>
      <x:c r="L73" s="64"/>
      <x:c r="M73" s="64"/>
      <x:c r="N73" s="64"/>
      <x:c r="O73" s="64"/>
      <x:c r="P73" s="64"/>
      <x:c r="Q73" s="64"/>
      <x:c r="R73" s="64"/>
      <x:c r="S73" s="64"/>
      <x:c r="T73" s="64"/>
      <x:c r="U73" s="64"/>
      <x:c r="V73" s="64"/>
      <x:c r="W73" s="64"/>
      <x:c r="X73" s="64"/>
      <x:c r="Y73" s="64"/>
      <x:c r="Z73" s="64"/>
      <x:c r="AA73" s="64"/>
      <x:c r="AB73" s="64"/>
    </x:row>
    <x:row r="74">
      <x:c r="A74" s="19"/>
      <x:c r="B74" s="19"/>
      <x:c r="C74" s="19"/>
      <x:c r="D74" s="19"/>
      <x:c r="E74" s="19"/>
      <x:c r="F74" s="19"/>
      <x:c r="G74" s="19"/>
      <x:c r="H74" s="19"/>
      <x:c r="I74" s="19"/>
      <x:c r="J74" s="19"/>
      <x:c r="K74" s="64"/>
      <x:c r="L74" s="64"/>
      <x:c r="M74" s="64"/>
      <x:c r="N74" s="64"/>
      <x:c r="O74" s="64"/>
      <x:c r="P74" s="64"/>
      <x:c r="Q74" s="64"/>
      <x:c r="R74" s="64"/>
      <x:c r="S74" s="64"/>
      <x:c r="T74" s="64"/>
      <x:c r="U74" s="64"/>
      <x:c r="V74" s="64"/>
      <x:c r="W74" s="64"/>
      <x:c r="X74" s="64"/>
      <x:c r="Y74" s="64"/>
      <x:c r="Z74" s="64"/>
      <x:c r="AA74" s="64"/>
      <x:c r="AB74" s="64"/>
    </x:row>
    <x:row r="75">
      <x:c r="A75" s="19"/>
      <x:c r="B75" s="19"/>
      <x:c r="C75" s="19"/>
      <x:c r="D75" s="19"/>
      <x:c r="E75" s="19"/>
      <x:c r="F75" s="19"/>
      <x:c r="G75" s="19"/>
      <x:c r="H75" s="19"/>
      <x:c r="I75" s="19"/>
      <x:c r="J75" s="19"/>
      <x:c r="K75" s="64"/>
      <x:c r="L75" s="64"/>
      <x:c r="M75" s="64"/>
      <x:c r="N75" s="64"/>
      <x:c r="O75" s="64"/>
      <x:c r="P75" s="64"/>
      <x:c r="Q75" s="64"/>
      <x:c r="R75" s="64"/>
      <x:c r="S75" s="64"/>
      <x:c r="T75" s="64"/>
      <x:c r="U75" s="64"/>
      <x:c r="V75" s="64"/>
      <x:c r="W75" s="64"/>
      <x:c r="X75" s="64"/>
      <x:c r="Y75" s="64"/>
      <x:c r="Z75" s="64"/>
      <x:c r="AA75" s="64"/>
      <x:c r="AB75" s="64"/>
    </x:row>
    <x:row r="76">
      <x:c r="A76" s="19"/>
      <x:c r="B76" s="19"/>
      <x:c r="C76" s="19"/>
      <x:c r="D76" s="19"/>
      <x:c r="E76" s="19"/>
      <x:c r="F76" s="19"/>
      <x:c r="G76" s="19"/>
      <x:c r="H76" s="19"/>
      <x:c r="I76" s="19"/>
      <x:c r="J76" s="19"/>
      <x:c r="K76" s="64"/>
      <x:c r="L76" s="64"/>
      <x:c r="M76" s="64"/>
      <x:c r="N76" s="64"/>
      <x:c r="O76" s="64"/>
      <x:c r="P76" s="64"/>
      <x:c r="Q76" s="64"/>
      <x:c r="R76" s="64"/>
      <x:c r="S76" s="64"/>
      <x:c r="T76" s="64"/>
      <x:c r="U76" s="64"/>
      <x:c r="V76" s="64"/>
      <x:c r="W76" s="64"/>
      <x:c r="X76" s="64"/>
      <x:c r="Y76" s="64"/>
      <x:c r="Z76" s="64"/>
      <x:c r="AA76" s="64"/>
      <x:c r="AB76" s="64"/>
    </x:row>
    <x:row r="77">
      <x:c r="A77" s="19"/>
      <x:c r="B77" s="19"/>
      <x:c r="C77" s="19"/>
      <x:c r="D77" s="19"/>
      <x:c r="E77" s="19"/>
      <x:c r="F77" s="19"/>
      <x:c r="G77" s="19"/>
      <x:c r="H77" s="19"/>
      <x:c r="I77" s="19"/>
      <x:c r="J77" s="19"/>
      <x:c r="K77" s="64"/>
      <x:c r="L77" s="64"/>
      <x:c r="M77" s="64"/>
      <x:c r="N77" s="64"/>
      <x:c r="O77" s="64"/>
      <x:c r="P77" s="64"/>
      <x:c r="Q77" s="64"/>
      <x:c r="R77" s="64"/>
      <x:c r="S77" s="64"/>
      <x:c r="T77" s="64"/>
      <x:c r="U77" s="64"/>
      <x:c r="V77" s="64"/>
      <x:c r="W77" s="64"/>
      <x:c r="X77" s="64"/>
      <x:c r="Y77" s="64"/>
      <x:c r="Z77" s="64"/>
      <x:c r="AA77" s="64"/>
      <x:c r="AB77" s="64"/>
    </x:row>
    <x:row r="78">
      <x:c r="A78" s="19"/>
      <x:c r="B78" s="19"/>
      <x:c r="C78" s="19"/>
      <x:c r="D78" s="19"/>
      <x:c r="E78" s="19"/>
      <x:c r="F78" s="19"/>
      <x:c r="G78" s="19"/>
      <x:c r="H78" s="19"/>
      <x:c r="I78" s="19"/>
      <x:c r="J78" s="19"/>
      <x:c r="K78" s="64"/>
      <x:c r="L78" s="64"/>
      <x:c r="M78" s="64"/>
      <x:c r="N78" s="64"/>
      <x:c r="O78" s="64"/>
      <x:c r="P78" s="64"/>
      <x:c r="Q78" s="64"/>
      <x:c r="R78" s="64"/>
      <x:c r="S78" s="64"/>
      <x:c r="T78" s="64"/>
      <x:c r="U78" s="64"/>
      <x:c r="V78" s="64"/>
      <x:c r="W78" s="64"/>
      <x:c r="X78" s="64"/>
      <x:c r="Y78" s="64"/>
      <x:c r="Z78" s="64"/>
      <x:c r="AA78" s="64"/>
      <x:c r="AB78" s="64"/>
    </x:row>
    <x:row r="79">
      <x:c r="A79" s="19"/>
      <x:c r="B79" s="19"/>
      <x:c r="C79" s="19"/>
      <x:c r="D79" s="19"/>
      <x:c r="E79" s="19"/>
      <x:c r="F79" s="19"/>
      <x:c r="G79" s="19"/>
      <x:c r="H79" s="19"/>
      <x:c r="I79" s="19"/>
      <x:c r="J79" s="19"/>
      <x:c r="K79" s="64"/>
      <x:c r="L79" s="64"/>
      <x:c r="M79" s="64"/>
      <x:c r="N79" s="64"/>
      <x:c r="O79" s="64"/>
      <x:c r="P79" s="64"/>
      <x:c r="Q79" s="64"/>
      <x:c r="R79" s="64"/>
      <x:c r="S79" s="64"/>
      <x:c r="T79" s="64"/>
      <x:c r="U79" s="64"/>
      <x:c r="V79" s="64"/>
      <x:c r="W79" s="64"/>
      <x:c r="X79" s="64"/>
      <x:c r="Y79" s="64"/>
      <x:c r="Z79" s="64"/>
      <x:c r="AA79" s="64"/>
      <x:c r="AB79" s="64"/>
    </x:row>
    <x:row r="80">
      <x:c r="A80" s="19"/>
      <x:c r="B80" s="19"/>
      <x:c r="C80" s="19"/>
      <x:c r="D80" s="19"/>
      <x:c r="E80" s="19"/>
      <x:c r="F80" s="19"/>
      <x:c r="G80" s="19"/>
      <x:c r="H80" s="19"/>
      <x:c r="I80" s="19"/>
      <x:c r="J80" s="19"/>
      <x:c r="K80" s="64"/>
      <x:c r="L80" s="64"/>
      <x:c r="M80" s="64"/>
      <x:c r="N80" s="64"/>
      <x:c r="O80" s="64"/>
      <x:c r="P80" s="64"/>
      <x:c r="Q80" s="64"/>
      <x:c r="R80" s="64"/>
      <x:c r="S80" s="64"/>
      <x:c r="T80" s="64"/>
      <x:c r="U80" s="64"/>
      <x:c r="V80" s="64"/>
      <x:c r="W80" s="64"/>
      <x:c r="X80" s="64"/>
      <x:c r="Y80" s="64"/>
      <x:c r="Z80" s="64"/>
      <x:c r="AA80" s="64"/>
      <x:c r="AB80" s="64"/>
    </x:row>
    <x:row r="81">
      <x:c r="A81" s="19"/>
      <x:c r="B81" s="19"/>
      <x:c r="C81" s="19"/>
      <x:c r="D81" s="19"/>
      <x:c r="E81" s="19"/>
      <x:c r="F81" s="19"/>
      <x:c r="G81" s="19"/>
      <x:c r="H81" s="19"/>
      <x:c r="I81" s="19"/>
      <x:c r="J81" s="19"/>
      <x:c r="K81" s="64"/>
      <x:c r="L81" s="64"/>
      <x:c r="M81" s="64"/>
      <x:c r="N81" s="64"/>
      <x:c r="O81" s="64"/>
      <x:c r="P81" s="64"/>
      <x:c r="Q81" s="64"/>
      <x:c r="R81" s="64"/>
      <x:c r="S81" s="64"/>
      <x:c r="T81" s="64"/>
      <x:c r="U81" s="64"/>
      <x:c r="V81" s="64"/>
      <x:c r="W81" s="64"/>
      <x:c r="X81" s="64"/>
      <x:c r="Y81" s="64"/>
      <x:c r="Z81" s="64"/>
      <x:c r="AA81" s="64"/>
      <x:c r="AB81" s="64"/>
    </x:row>
    <x:row r="82">
      <x:c r="A82" s="19"/>
      <x:c r="B82" s="19"/>
      <x:c r="C82" s="19"/>
      <x:c r="D82" s="19"/>
      <x:c r="E82" s="19"/>
      <x:c r="F82" s="19"/>
      <x:c r="G82" s="19"/>
      <x:c r="H82" s="19"/>
      <x:c r="I82" s="19"/>
      <x:c r="J82" s="19"/>
      <x:c r="K82" s="64"/>
      <x:c r="L82" s="64"/>
      <x:c r="M82" s="64"/>
      <x:c r="N82" s="64"/>
      <x:c r="O82" s="64"/>
      <x:c r="P82" s="64"/>
      <x:c r="Q82" s="64"/>
      <x:c r="R82" s="64"/>
      <x:c r="S82" s="64"/>
      <x:c r="T82" s="64"/>
      <x:c r="U82" s="64"/>
      <x:c r="V82" s="64"/>
      <x:c r="W82" s="64"/>
      <x:c r="X82" s="64"/>
      <x:c r="Y82" s="64"/>
      <x:c r="Z82" s="64"/>
      <x:c r="AA82" s="64"/>
      <x:c r="AB82" s="64"/>
    </x:row>
    <x:row r="83">
      <x:c r="A83" s="19"/>
      <x:c r="B83" s="19"/>
      <x:c r="C83" s="19"/>
      <x:c r="D83" s="19"/>
      <x:c r="E83" s="19"/>
      <x:c r="F83" s="19"/>
      <x:c r="G83" s="19"/>
      <x:c r="H83" s="19"/>
      <x:c r="I83" s="19"/>
      <x:c r="J83" s="19"/>
      <x:c r="K83" s="64"/>
      <x:c r="L83" s="64"/>
      <x:c r="M83" s="64"/>
      <x:c r="N83" s="64"/>
      <x:c r="O83" s="64"/>
      <x:c r="P83" s="64"/>
      <x:c r="Q83" s="64"/>
      <x:c r="R83" s="64"/>
      <x:c r="S83" s="64"/>
      <x:c r="T83" s="64"/>
      <x:c r="U83" s="64"/>
      <x:c r="V83" s="64"/>
      <x:c r="W83" s="64"/>
      <x:c r="X83" s="64"/>
      <x:c r="Y83" s="64"/>
      <x:c r="Z83" s="64"/>
      <x:c r="AA83" s="64"/>
      <x:c r="AB83" s="64"/>
    </x:row>
    <x:row r="84">
      <x:c r="A84" s="19"/>
      <x:c r="B84" s="19"/>
      <x:c r="C84" s="19"/>
      <x:c r="D84" s="19"/>
      <x:c r="E84" s="19"/>
      <x:c r="F84" s="19"/>
      <x:c r="G84" s="19"/>
      <x:c r="H84" s="19"/>
      <x:c r="I84" s="19"/>
      <x:c r="J84" s="19"/>
      <x:c r="K84" s="64"/>
      <x:c r="L84" s="64"/>
      <x:c r="M84" s="64"/>
      <x:c r="N84" s="64"/>
      <x:c r="O84" s="64"/>
      <x:c r="P84" s="64"/>
      <x:c r="Q84" s="64"/>
      <x:c r="R84" s="64"/>
      <x:c r="S84" s="64"/>
      <x:c r="T84" s="64"/>
      <x:c r="U84" s="64"/>
      <x:c r="V84" s="64"/>
      <x:c r="W84" s="64"/>
      <x:c r="X84" s="64"/>
      <x:c r="Y84" s="64"/>
      <x:c r="Z84" s="64"/>
      <x:c r="AA84" s="64"/>
      <x:c r="AB84" s="64"/>
    </x:row>
    <x:row r="85">
      <x:c r="A85" s="19"/>
      <x:c r="B85" s="19"/>
      <x:c r="C85" s="19"/>
      <x:c r="D85" s="19"/>
      <x:c r="E85" s="19"/>
      <x:c r="F85" s="19"/>
      <x:c r="G85" s="19"/>
      <x:c r="H85" s="19"/>
      <x:c r="I85" s="19"/>
      <x:c r="J85" s="19"/>
      <x:c r="K85" s="64"/>
      <x:c r="L85" s="64"/>
      <x:c r="M85" s="64"/>
      <x:c r="N85" s="64"/>
      <x:c r="O85" s="64"/>
      <x:c r="P85" s="64"/>
      <x:c r="Q85" s="64"/>
      <x:c r="R85" s="64"/>
      <x:c r="S85" s="64"/>
      <x:c r="T85" s="64"/>
      <x:c r="U85" s="64"/>
      <x:c r="V85" s="64"/>
      <x:c r="W85" s="64"/>
      <x:c r="X85" s="64"/>
      <x:c r="Y85" s="64"/>
      <x:c r="Z85" s="64"/>
      <x:c r="AA85" s="64"/>
      <x:c r="AB85" s="64"/>
    </x:row>
    <x:row r="86">
      <x:c r="A86" s="19"/>
      <x:c r="B86" s="19"/>
      <x:c r="C86" s="19"/>
      <x:c r="D86" s="19"/>
      <x:c r="E86" s="19"/>
      <x:c r="F86" s="19"/>
      <x:c r="G86" s="19"/>
      <x:c r="H86" s="19"/>
      <x:c r="I86" s="19"/>
      <x:c r="J86" s="19"/>
      <x:c r="K86" s="64"/>
      <x:c r="L86" s="64"/>
      <x:c r="M86" s="64"/>
      <x:c r="N86" s="64"/>
      <x:c r="O86" s="64"/>
      <x:c r="P86" s="64"/>
      <x:c r="Q86" s="64"/>
      <x:c r="R86" s="64"/>
      <x:c r="S86" s="64"/>
      <x:c r="T86" s="64"/>
      <x:c r="U86" s="64"/>
      <x:c r="V86" s="64"/>
      <x:c r="W86" s="64"/>
      <x:c r="X86" s="64"/>
      <x:c r="Y86" s="64"/>
      <x:c r="Z86" s="64"/>
      <x:c r="AA86" s="64"/>
      <x:c r="AB86" s="64"/>
    </x:row>
    <x:row r="87">
      <x:c r="A87" s="19"/>
      <x:c r="B87" s="19"/>
      <x:c r="C87" s="19"/>
      <x:c r="D87" s="19"/>
      <x:c r="E87" s="19"/>
      <x:c r="F87" s="19"/>
      <x:c r="G87" s="19"/>
      <x:c r="H87" s="19"/>
      <x:c r="I87" s="19"/>
      <x:c r="J87" s="19"/>
      <x:c r="K87" s="64"/>
      <x:c r="L87" s="64"/>
      <x:c r="M87" s="64"/>
      <x:c r="N87" s="64"/>
      <x:c r="O87" s="64"/>
      <x:c r="P87" s="64"/>
      <x:c r="Q87" s="64"/>
      <x:c r="R87" s="64"/>
      <x:c r="S87" s="64"/>
      <x:c r="T87" s="64"/>
      <x:c r="U87" s="64"/>
      <x:c r="V87" s="64"/>
      <x:c r="W87" s="64"/>
      <x:c r="X87" s="64"/>
      <x:c r="Y87" s="64"/>
      <x:c r="Z87" s="64"/>
      <x:c r="AA87" s="64"/>
      <x:c r="AB87" s="64"/>
    </x:row>
    <x:row r="88">
      <x:c r="A88" s="19"/>
      <x:c r="B88" s="19"/>
      <x:c r="C88" s="19"/>
      <x:c r="D88" s="19"/>
      <x:c r="E88" s="19"/>
      <x:c r="F88" s="19"/>
      <x:c r="G88" s="19"/>
      <x:c r="H88" s="19"/>
      <x:c r="I88" s="19"/>
      <x:c r="J88" s="19"/>
      <x:c r="K88" s="64"/>
      <x:c r="L88" s="64"/>
      <x:c r="M88" s="64"/>
      <x:c r="N88" s="64"/>
      <x:c r="O88" s="64"/>
      <x:c r="P88" s="64"/>
      <x:c r="Q88" s="64"/>
      <x:c r="R88" s="64"/>
      <x:c r="S88" s="64"/>
      <x:c r="T88" s="64"/>
      <x:c r="U88" s="64"/>
      <x:c r="V88" s="64"/>
      <x:c r="W88" s="64"/>
      <x:c r="X88" s="64"/>
      <x:c r="Y88" s="64"/>
      <x:c r="Z88" s="64"/>
      <x:c r="AA88" s="64"/>
      <x:c r="AB88" s="64"/>
    </x:row>
    <x:row r="89">
      <x:c r="A89" s="19"/>
      <x:c r="B89" s="19"/>
      <x:c r="C89" s="19"/>
      <x:c r="D89" s="19"/>
      <x:c r="E89" s="19"/>
      <x:c r="F89" s="19"/>
      <x:c r="G89" s="19"/>
      <x:c r="H89" s="19"/>
      <x:c r="I89" s="19"/>
      <x:c r="J89" s="19"/>
      <x:c r="K89" s="64"/>
      <x:c r="L89" s="64"/>
      <x:c r="M89" s="64"/>
      <x:c r="N89" s="64"/>
      <x:c r="O89" s="64"/>
      <x:c r="P89" s="64"/>
      <x:c r="Q89" s="64"/>
      <x:c r="R89" s="64"/>
      <x:c r="S89" s="64"/>
      <x:c r="T89" s="64"/>
      <x:c r="U89" s="64"/>
      <x:c r="V89" s="64"/>
      <x:c r="W89" s="64"/>
      <x:c r="X89" s="64"/>
      <x:c r="Y89" s="64"/>
      <x:c r="Z89" s="64"/>
      <x:c r="AA89" s="64"/>
      <x:c r="AB89" s="64"/>
    </x:row>
    <x:row r="90">
      <x:c r="A90" s="19"/>
      <x:c r="B90" s="19"/>
      <x:c r="C90" s="19"/>
      <x:c r="D90" s="19"/>
      <x:c r="E90" s="19"/>
      <x:c r="F90" s="19"/>
      <x:c r="G90" s="19"/>
      <x:c r="H90" s="19"/>
      <x:c r="I90" s="19"/>
      <x:c r="J90" s="19"/>
      <x:c r="K90" s="64"/>
      <x:c r="L90" s="64"/>
      <x:c r="M90" s="64"/>
      <x:c r="N90" s="64"/>
      <x:c r="O90" s="64"/>
      <x:c r="P90" s="64"/>
      <x:c r="Q90" s="64"/>
      <x:c r="R90" s="64"/>
      <x:c r="S90" s="64"/>
      <x:c r="T90" s="64"/>
      <x:c r="U90" s="64"/>
      <x:c r="V90" s="64"/>
      <x:c r="W90" s="64"/>
      <x:c r="X90" s="64"/>
      <x:c r="Y90" s="64"/>
      <x:c r="Z90" s="64"/>
      <x:c r="AA90" s="64"/>
      <x:c r="AB90" s="64"/>
    </x:row>
    <x:row r="91">
      <x:c r="A91" s="19"/>
      <x:c r="B91" s="19"/>
      <x:c r="C91" s="19"/>
      <x:c r="D91" s="19"/>
      <x:c r="E91" s="19"/>
      <x:c r="F91" s="19"/>
      <x:c r="G91" s="19"/>
      <x:c r="H91" s="19"/>
      <x:c r="I91" s="19"/>
      <x:c r="J91" s="19"/>
      <x:c r="K91" s="64"/>
      <x:c r="L91" s="64"/>
      <x:c r="M91" s="64"/>
      <x:c r="N91" s="64"/>
      <x:c r="O91" s="64"/>
      <x:c r="P91" s="64"/>
      <x:c r="Q91" s="64"/>
      <x:c r="R91" s="64"/>
      <x:c r="S91" s="64"/>
      <x:c r="T91" s="64"/>
      <x:c r="U91" s="64"/>
      <x:c r="V91" s="64"/>
      <x:c r="W91" s="64"/>
      <x:c r="X91" s="64"/>
      <x:c r="Y91" s="64"/>
      <x:c r="Z91" s="64"/>
      <x:c r="AA91" s="64"/>
      <x:c r="AB91" s="64"/>
    </x:row>
    <x:row r="92">
      <x:c r="A92" s="19"/>
      <x:c r="B92" s="19"/>
      <x:c r="C92" s="19"/>
      <x:c r="D92" s="19"/>
      <x:c r="E92" s="19"/>
      <x:c r="F92" s="19"/>
      <x:c r="G92" s="19"/>
      <x:c r="H92" s="19"/>
      <x:c r="I92" s="19"/>
      <x:c r="J92" s="19"/>
      <x:c r="K92" s="64"/>
      <x:c r="L92" s="64"/>
      <x:c r="M92" s="64"/>
      <x:c r="N92" s="64"/>
      <x:c r="O92" s="64"/>
      <x:c r="P92" s="64"/>
      <x:c r="Q92" s="64"/>
      <x:c r="R92" s="64"/>
      <x:c r="S92" s="64"/>
      <x:c r="T92" s="64"/>
      <x:c r="U92" s="64"/>
      <x:c r="V92" s="64"/>
      <x:c r="W92" s="64"/>
      <x:c r="X92" s="64"/>
      <x:c r="Y92" s="64"/>
      <x:c r="Z92" s="64"/>
      <x:c r="AA92" s="64"/>
      <x:c r="AB92" s="64"/>
    </x:row>
    <x:row r="93">
      <x:c r="A93" s="19"/>
      <x:c r="B93" s="19"/>
      <x:c r="C93" s="19"/>
      <x:c r="D93" s="19"/>
      <x:c r="E93" s="19"/>
      <x:c r="F93" s="19"/>
      <x:c r="G93" s="19"/>
      <x:c r="H93" s="19"/>
      <x:c r="I93" s="19"/>
      <x:c r="J93" s="19"/>
      <x:c r="K93" s="64"/>
      <x:c r="L93" s="64"/>
      <x:c r="M93" s="64"/>
      <x:c r="N93" s="64"/>
      <x:c r="O93" s="64"/>
      <x:c r="P93" s="64"/>
      <x:c r="Q93" s="64"/>
      <x:c r="R93" s="64"/>
      <x:c r="S93" s="64"/>
      <x:c r="T93" s="64"/>
      <x:c r="U93" s="64"/>
      <x:c r="V93" s="64"/>
      <x:c r="W93" s="64"/>
      <x:c r="X93" s="64"/>
      <x:c r="Y93" s="64"/>
      <x:c r="Z93" s="64"/>
      <x:c r="AA93" s="64"/>
      <x:c r="AB93" s="64"/>
    </x:row>
    <x:row r="94">
      <x:c r="A94" s="19"/>
      <x:c r="B94" s="19"/>
      <x:c r="C94" s="19"/>
      <x:c r="D94" s="19"/>
      <x:c r="E94" s="19"/>
      <x:c r="F94" s="19"/>
      <x:c r="G94" s="19"/>
      <x:c r="H94" s="19"/>
      <x:c r="I94" s="19"/>
      <x:c r="J94" s="19"/>
      <x:c r="K94" s="64"/>
      <x:c r="L94" s="64"/>
      <x:c r="M94" s="64"/>
      <x:c r="N94" s="64"/>
      <x:c r="O94" s="64"/>
      <x:c r="P94" s="64"/>
      <x:c r="Q94" s="64"/>
      <x:c r="R94" s="64"/>
      <x:c r="S94" s="64"/>
      <x:c r="T94" s="64"/>
      <x:c r="U94" s="64"/>
      <x:c r="V94" s="64"/>
      <x:c r="W94" s="64"/>
      <x:c r="X94" s="64"/>
      <x:c r="Y94" s="64"/>
      <x:c r="Z94" s="64"/>
      <x:c r="AA94" s="64"/>
      <x:c r="AB94" s="64"/>
    </x:row>
    <x:row r="95">
      <x:c r="A95" s="19"/>
      <x:c r="B95" s="19"/>
      <x:c r="C95" s="19"/>
      <x:c r="D95" s="19"/>
      <x:c r="E95" s="19"/>
      <x:c r="F95" s="19"/>
      <x:c r="G95" s="19"/>
      <x:c r="H95" s="19"/>
      <x:c r="I95" s="19"/>
      <x:c r="J95" s="19"/>
      <x:c r="K95" s="64"/>
      <x:c r="L95" s="64"/>
      <x:c r="M95" s="64"/>
      <x:c r="N95" s="64"/>
      <x:c r="O95" s="64"/>
      <x:c r="P95" s="64"/>
      <x:c r="Q95" s="64"/>
      <x:c r="R95" s="64"/>
      <x:c r="S95" s="64"/>
      <x:c r="T95" s="64"/>
      <x:c r="U95" s="64"/>
      <x:c r="V95" s="64"/>
      <x:c r="W95" s="64"/>
      <x:c r="X95" s="64"/>
      <x:c r="Y95" s="64"/>
      <x:c r="Z95" s="64"/>
      <x:c r="AA95" s="64"/>
      <x:c r="AB95" s="64"/>
    </x:row>
    <x:row r="96">
      <x:c r="A96" s="19"/>
      <x:c r="B96" s="19"/>
      <x:c r="C96" s="19"/>
      <x:c r="D96" s="19"/>
      <x:c r="E96" s="19"/>
      <x:c r="F96" s="19"/>
      <x:c r="G96" s="19"/>
      <x:c r="H96" s="19"/>
      <x:c r="I96" s="19"/>
      <x:c r="J96" s="19"/>
      <x:c r="K96" s="64"/>
      <x:c r="L96" s="64"/>
      <x:c r="M96" s="64"/>
      <x:c r="N96" s="64"/>
      <x:c r="O96" s="64"/>
      <x:c r="P96" s="64"/>
      <x:c r="Q96" s="64"/>
      <x:c r="R96" s="64"/>
      <x:c r="S96" s="64"/>
      <x:c r="T96" s="64"/>
      <x:c r="U96" s="64"/>
      <x:c r="V96" s="64"/>
      <x:c r="W96" s="64"/>
      <x:c r="X96" s="64"/>
      <x:c r="Y96" s="64"/>
      <x:c r="Z96" s="64"/>
      <x:c r="AA96" s="64"/>
      <x:c r="AB96" s="64"/>
    </x:row>
    <x:row r="97">
      <x:c r="A97" s="19"/>
      <x:c r="B97" s="19"/>
      <x:c r="C97" s="19"/>
      <x:c r="D97" s="19"/>
      <x:c r="E97" s="19"/>
      <x:c r="F97" s="19"/>
      <x:c r="G97" s="19"/>
      <x:c r="H97" s="19"/>
      <x:c r="I97" s="19"/>
      <x:c r="J97" s="19"/>
      <x:c r="K97" s="64"/>
      <x:c r="L97" s="64"/>
      <x:c r="M97" s="64"/>
      <x:c r="N97" s="64"/>
      <x:c r="O97" s="64"/>
      <x:c r="P97" s="64"/>
      <x:c r="Q97" s="64"/>
      <x:c r="R97" s="64"/>
      <x:c r="S97" s="64"/>
      <x:c r="T97" s="64"/>
      <x:c r="U97" s="64"/>
      <x:c r="V97" s="64"/>
      <x:c r="W97" s="64"/>
      <x:c r="X97" s="64"/>
      <x:c r="Y97" s="64"/>
      <x:c r="Z97" s="64"/>
      <x:c r="AA97" s="64"/>
      <x:c r="AB97" s="64"/>
    </x:row>
    <x:row r="98">
      <x:c r="A98" s="19"/>
      <x:c r="B98" s="19"/>
      <x:c r="C98" s="19"/>
      <x:c r="D98" s="19"/>
      <x:c r="E98" s="19"/>
      <x:c r="F98" s="19"/>
      <x:c r="G98" s="19"/>
      <x:c r="H98" s="19"/>
      <x:c r="I98" s="19"/>
      <x:c r="J98" s="19"/>
      <x:c r="K98" s="64"/>
      <x:c r="L98" s="64"/>
      <x:c r="M98" s="64"/>
      <x:c r="N98" s="64"/>
      <x:c r="O98" s="64"/>
      <x:c r="P98" s="64"/>
      <x:c r="Q98" s="64"/>
      <x:c r="R98" s="64"/>
      <x:c r="S98" s="64"/>
      <x:c r="T98" s="64"/>
      <x:c r="U98" s="64"/>
      <x:c r="V98" s="64"/>
      <x:c r="W98" s="64"/>
      <x:c r="X98" s="64"/>
      <x:c r="Y98" s="64"/>
      <x:c r="Z98" s="64"/>
      <x:c r="AA98" s="64"/>
      <x:c r="AB98" s="64"/>
    </x:row>
    <x:row r="99">
      <x:c r="A99" s="19"/>
      <x:c r="B99" s="19"/>
      <x:c r="C99" s="19"/>
      <x:c r="D99" s="19"/>
      <x:c r="E99" s="19"/>
      <x:c r="F99" s="19"/>
      <x:c r="G99" s="19"/>
      <x:c r="H99" s="19"/>
      <x:c r="I99" s="19"/>
      <x:c r="J99" s="19"/>
      <x:c r="K99" s="64"/>
      <x:c r="L99" s="64"/>
      <x:c r="M99" s="64"/>
      <x:c r="N99" s="64"/>
      <x:c r="O99" s="64"/>
      <x:c r="P99" s="64"/>
      <x:c r="Q99" s="64"/>
      <x:c r="R99" s="64"/>
      <x:c r="S99" s="64"/>
      <x:c r="T99" s="64"/>
      <x:c r="U99" s="64"/>
      <x:c r="V99" s="64"/>
      <x:c r="W99" s="64"/>
      <x:c r="X99" s="64"/>
      <x:c r="Y99" s="64"/>
      <x:c r="Z99" s="64"/>
      <x:c r="AA99" s="64"/>
      <x:c r="AB99" s="64"/>
    </x:row>
    <x:row r="100">
      <x:c r="A100" s="19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64"/>
      <x:c r="L100" s="64"/>
      <x:c r="M100" s="64"/>
      <x:c r="N100" s="64"/>
      <x:c r="O100" s="64"/>
      <x:c r="P100" s="64"/>
      <x:c r="Q100" s="64"/>
      <x:c r="R100" s="64"/>
      <x:c r="S100" s="64"/>
      <x:c r="T100" s="64"/>
      <x:c r="U100" s="64"/>
      <x:c r="V100" s="64"/>
      <x:c r="W100" s="64"/>
      <x:c r="X100" s="64"/>
      <x:c r="Y100" s="64"/>
      <x:c r="Z100" s="64"/>
      <x:c r="AA100" s="64"/>
      <x:c r="AB100" s="64"/>
    </x:row>
    <x:row r="101">
      <x:c r="A101" s="19"/>
      <x:c r="B101" s="19"/>
      <x:c r="C101" s="19"/>
      <x:c r="D101" s="19"/>
      <x:c r="E101" s="19"/>
      <x:c r="F101" s="19"/>
      <x:c r="G101" s="19"/>
      <x:c r="H101" s="19"/>
      <x:c r="I101" s="19"/>
      <x:c r="J101" s="19"/>
      <x:c r="K101" s="64"/>
      <x:c r="L101" s="64"/>
      <x:c r="M101" s="64"/>
      <x:c r="N101" s="64"/>
      <x:c r="O101" s="64"/>
      <x:c r="P101" s="64"/>
      <x:c r="Q101" s="64"/>
      <x:c r="R101" s="64"/>
      <x:c r="S101" s="64"/>
      <x:c r="T101" s="64"/>
      <x:c r="U101" s="64"/>
      <x:c r="V101" s="64"/>
      <x:c r="W101" s="64"/>
      <x:c r="X101" s="64"/>
      <x:c r="Y101" s="64"/>
      <x:c r="Z101" s="64"/>
      <x:c r="AA101" s="64"/>
      <x:c r="AB101" s="64"/>
    </x:row>
    <x:row r="102">
      <x:c r="A102" s="19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64"/>
      <x:c r="L102" s="64"/>
      <x:c r="M102" s="64"/>
      <x:c r="N102" s="64"/>
      <x:c r="O102" s="64"/>
      <x:c r="P102" s="64"/>
      <x:c r="Q102" s="64"/>
      <x:c r="R102" s="64"/>
      <x:c r="S102" s="64"/>
      <x:c r="T102" s="64"/>
      <x:c r="U102" s="64"/>
      <x:c r="V102" s="64"/>
      <x:c r="W102" s="64"/>
      <x:c r="X102" s="64"/>
      <x:c r="Y102" s="64"/>
      <x:c r="Z102" s="64"/>
      <x:c r="AA102" s="64"/>
      <x:c r="AB102" s="64"/>
    </x:row>
    <x:row r="103">
      <x:c r="A103" s="19"/>
      <x:c r="B103" s="19"/>
      <x:c r="C103" s="19"/>
      <x:c r="D103" s="19"/>
      <x:c r="E103" s="19"/>
      <x:c r="F103" s="19"/>
      <x:c r="G103" s="19"/>
      <x:c r="H103" s="19"/>
      <x:c r="I103" s="19"/>
      <x:c r="J103" s="19"/>
      <x:c r="K103" s="64"/>
      <x:c r="L103" s="64"/>
      <x:c r="M103" s="64"/>
      <x:c r="N103" s="64"/>
      <x:c r="O103" s="64"/>
      <x:c r="P103" s="64"/>
      <x:c r="Q103" s="64"/>
      <x:c r="R103" s="64"/>
      <x:c r="S103" s="64"/>
      <x:c r="T103" s="64"/>
      <x:c r="U103" s="64"/>
      <x:c r="V103" s="64"/>
      <x:c r="W103" s="64"/>
      <x:c r="X103" s="64"/>
      <x:c r="Y103" s="64"/>
      <x:c r="Z103" s="64"/>
      <x:c r="AA103" s="64"/>
      <x:c r="AB103" s="64"/>
    </x:row>
    <x:row r="104">
      <x:c r="A104" s="19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64"/>
      <x:c r="L104" s="64"/>
      <x:c r="M104" s="64"/>
      <x:c r="N104" s="64"/>
      <x:c r="O104" s="64"/>
      <x:c r="P104" s="64"/>
      <x:c r="Q104" s="64"/>
      <x:c r="R104" s="64"/>
      <x:c r="S104" s="64"/>
      <x:c r="T104" s="64"/>
      <x:c r="U104" s="64"/>
      <x:c r="V104" s="64"/>
      <x:c r="W104" s="64"/>
      <x:c r="X104" s="64"/>
      <x:c r="Y104" s="64"/>
      <x:c r="Z104" s="64"/>
      <x:c r="AA104" s="64"/>
      <x:c r="AB104" s="64"/>
    </x:row>
    <x:row r="105">
      <x:c r="A105" s="19"/>
      <x:c r="B105" s="19"/>
      <x:c r="C105" s="19"/>
      <x:c r="D105" s="19"/>
      <x:c r="E105" s="19"/>
      <x:c r="F105" s="19"/>
      <x:c r="G105" s="19"/>
      <x:c r="H105" s="19"/>
      <x:c r="I105" s="19"/>
      <x:c r="J105" s="19"/>
      <x:c r="K105" s="64"/>
      <x:c r="L105" s="64"/>
      <x:c r="M105" s="64"/>
      <x:c r="N105" s="64"/>
      <x:c r="O105" s="64"/>
      <x:c r="P105" s="64"/>
      <x:c r="Q105" s="64"/>
      <x:c r="R105" s="64"/>
      <x:c r="S105" s="64"/>
      <x:c r="T105" s="64"/>
      <x:c r="U105" s="64"/>
      <x:c r="V105" s="64"/>
      <x:c r="W105" s="64"/>
      <x:c r="X105" s="64"/>
      <x:c r="Y105" s="64"/>
      <x:c r="Z105" s="64"/>
      <x:c r="AA105" s="64"/>
      <x:c r="AB105" s="64"/>
    </x:row>
    <x:row r="106">
      <x:c r="A106" s="19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64"/>
      <x:c r="L106" s="64"/>
      <x:c r="M106" s="64"/>
      <x:c r="N106" s="64"/>
      <x:c r="O106" s="64"/>
      <x:c r="P106" s="64"/>
      <x:c r="Q106" s="64"/>
      <x:c r="R106" s="64"/>
      <x:c r="S106" s="64"/>
      <x:c r="T106" s="64"/>
      <x:c r="U106" s="64"/>
      <x:c r="V106" s="64"/>
      <x:c r="W106" s="64"/>
      <x:c r="X106" s="64"/>
      <x:c r="Y106" s="64"/>
      <x:c r="Z106" s="64"/>
      <x:c r="AA106" s="64"/>
      <x:c r="AB106" s="64"/>
    </x:row>
    <x:row r="107">
      <x:c r="A107" s="19"/>
      <x:c r="B107" s="19"/>
      <x:c r="C107" s="19"/>
      <x:c r="D107" s="19"/>
      <x:c r="E107" s="19"/>
      <x:c r="F107" s="19"/>
      <x:c r="G107" s="19"/>
      <x:c r="H107" s="19"/>
      <x:c r="I107" s="19"/>
      <x:c r="J107" s="19"/>
      <x:c r="K107" s="64"/>
      <x:c r="L107" s="64"/>
      <x:c r="M107" s="64"/>
      <x:c r="N107" s="64"/>
      <x:c r="O107" s="64"/>
      <x:c r="P107" s="64"/>
      <x:c r="Q107" s="64"/>
      <x:c r="R107" s="64"/>
      <x:c r="S107" s="64"/>
      <x:c r="T107" s="64"/>
      <x:c r="U107" s="64"/>
      <x:c r="V107" s="64"/>
      <x:c r="W107" s="64"/>
      <x:c r="X107" s="64"/>
      <x:c r="Y107" s="64"/>
      <x:c r="Z107" s="64"/>
      <x:c r="AA107" s="64"/>
      <x:c r="AB107" s="64"/>
    </x:row>
    <x:row r="108">
      <x:c r="A108" s="19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64"/>
      <x:c r="L108" s="64"/>
      <x:c r="M108" s="64"/>
      <x:c r="N108" s="64"/>
      <x:c r="O108" s="64"/>
      <x:c r="P108" s="64"/>
      <x:c r="Q108" s="64"/>
      <x:c r="R108" s="64"/>
      <x:c r="S108" s="64"/>
      <x:c r="T108" s="64"/>
      <x:c r="U108" s="64"/>
      <x:c r="V108" s="64"/>
      <x:c r="W108" s="64"/>
      <x:c r="X108" s="64"/>
      <x:c r="Y108" s="64"/>
      <x:c r="Z108" s="64"/>
      <x:c r="AA108" s="64"/>
      <x:c r="AB108" s="64"/>
    </x:row>
    <x:row r="109">
      <x:c r="A109" s="19"/>
      <x:c r="B109" s="19"/>
      <x:c r="C109" s="19"/>
      <x:c r="D109" s="19"/>
      <x:c r="E109" s="19"/>
      <x:c r="F109" s="19"/>
      <x:c r="G109" s="19"/>
      <x:c r="H109" s="19"/>
      <x:c r="I109" s="19"/>
      <x:c r="J109" s="19"/>
      <x:c r="K109" s="64"/>
      <x:c r="L109" s="64"/>
      <x:c r="M109" s="64"/>
      <x:c r="N109" s="64"/>
      <x:c r="O109" s="64"/>
      <x:c r="P109" s="64"/>
      <x:c r="Q109" s="64"/>
      <x:c r="R109" s="64"/>
      <x:c r="S109" s="64"/>
      <x:c r="T109" s="64"/>
      <x:c r="U109" s="64"/>
      <x:c r="V109" s="64"/>
      <x:c r="W109" s="64"/>
      <x:c r="X109" s="64"/>
      <x:c r="Y109" s="64"/>
      <x:c r="Z109" s="64"/>
      <x:c r="AA109" s="64"/>
      <x:c r="AB109" s="64"/>
    </x:row>
    <x:row r="110">
      <x:c r="A110" s="19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64"/>
      <x:c r="L110" s="64"/>
      <x:c r="M110" s="64"/>
      <x:c r="N110" s="64"/>
      <x:c r="O110" s="64"/>
      <x:c r="P110" s="64"/>
      <x:c r="Q110" s="64"/>
      <x:c r="R110" s="64"/>
      <x:c r="S110" s="64"/>
      <x:c r="T110" s="64"/>
      <x:c r="U110" s="64"/>
      <x:c r="V110" s="64"/>
      <x:c r="W110" s="64"/>
      <x:c r="X110" s="64"/>
      <x:c r="Y110" s="64"/>
      <x:c r="Z110" s="64"/>
      <x:c r="AA110" s="64"/>
      <x:c r="AB110" s="64"/>
    </x:row>
    <x:row r="111">
      <x:c r="A111" s="19"/>
      <x:c r="B111" s="19"/>
      <x:c r="C111" s="19"/>
      <x:c r="D111" s="19"/>
      <x:c r="E111" s="19"/>
      <x:c r="F111" s="19"/>
      <x:c r="G111" s="19"/>
      <x:c r="H111" s="19"/>
      <x:c r="I111" s="19"/>
      <x:c r="J111" s="19"/>
      <x:c r="K111" s="64"/>
      <x:c r="L111" s="64"/>
      <x:c r="M111" s="64"/>
      <x:c r="N111" s="64"/>
      <x:c r="O111" s="64"/>
      <x:c r="P111" s="64"/>
      <x:c r="Q111" s="64"/>
      <x:c r="R111" s="64"/>
      <x:c r="S111" s="64"/>
      <x:c r="T111" s="64"/>
      <x:c r="U111" s="64"/>
      <x:c r="V111" s="64"/>
      <x:c r="W111" s="64"/>
      <x:c r="X111" s="64"/>
      <x:c r="Y111" s="64"/>
      <x:c r="Z111" s="64"/>
      <x:c r="AA111" s="64"/>
      <x:c r="AB111" s="64"/>
    </x:row>
    <x:row r="112">
      <x:c r="A112" s="19"/>
      <x:c r="B112" s="19"/>
      <x:c r="C112" s="19"/>
      <x:c r="D112" s="19"/>
      <x:c r="E112" s="19"/>
      <x:c r="F112" s="19"/>
      <x:c r="G112" s="19"/>
      <x:c r="H112" s="19"/>
      <x:c r="I112" s="19"/>
      <x:c r="J112" s="19"/>
      <x:c r="K112" s="64"/>
      <x:c r="L112" s="64"/>
      <x:c r="M112" s="64"/>
      <x:c r="N112" s="64"/>
      <x:c r="O112" s="64"/>
      <x:c r="P112" s="64"/>
      <x:c r="Q112" s="64"/>
      <x:c r="R112" s="64"/>
      <x:c r="S112" s="64"/>
      <x:c r="T112" s="64"/>
      <x:c r="U112" s="64"/>
      <x:c r="V112" s="64"/>
      <x:c r="W112" s="64"/>
      <x:c r="X112" s="64"/>
      <x:c r="Y112" s="64"/>
      <x:c r="Z112" s="64"/>
      <x:c r="AA112" s="64"/>
      <x:c r="AB112" s="64"/>
    </x:row>
    <x:row r="113">
      <x:c r="A113" s="19"/>
      <x:c r="B113" s="19"/>
      <x:c r="C113" s="19"/>
      <x:c r="D113" s="19"/>
      <x:c r="E113" s="19"/>
      <x:c r="F113" s="19"/>
      <x:c r="G113" s="19"/>
      <x:c r="H113" s="19"/>
      <x:c r="I113" s="19"/>
      <x:c r="J113" s="19"/>
      <x:c r="K113" s="64"/>
      <x:c r="L113" s="64"/>
      <x:c r="M113" s="64"/>
      <x:c r="N113" s="64"/>
      <x:c r="O113" s="64"/>
      <x:c r="P113" s="64"/>
      <x:c r="Q113" s="64"/>
      <x:c r="R113" s="64"/>
      <x:c r="S113" s="64"/>
      <x:c r="T113" s="64"/>
      <x:c r="U113" s="64"/>
      <x:c r="V113" s="64"/>
      <x:c r="W113" s="64"/>
      <x:c r="X113" s="64"/>
      <x:c r="Y113" s="64"/>
      <x:c r="Z113" s="64"/>
      <x:c r="AA113" s="64"/>
      <x:c r="AB113" s="64"/>
    </x:row>
    <x:row r="114">
      <x:c r="A114" s="19"/>
      <x:c r="B114" s="19"/>
      <x:c r="C114" s="19"/>
      <x:c r="D114" s="19"/>
      <x:c r="E114" s="19"/>
      <x:c r="F114" s="19"/>
      <x:c r="G114" s="19"/>
      <x:c r="H114" s="19"/>
      <x:c r="I114" s="19"/>
      <x:c r="J114" s="19"/>
      <x:c r="K114" s="64"/>
      <x:c r="L114" s="64"/>
      <x:c r="M114" s="64"/>
      <x:c r="N114" s="64"/>
      <x:c r="O114" s="64"/>
      <x:c r="P114" s="64"/>
      <x:c r="Q114" s="64"/>
      <x:c r="R114" s="64"/>
      <x:c r="S114" s="64"/>
      <x:c r="T114" s="64"/>
      <x:c r="U114" s="64"/>
      <x:c r="V114" s="64"/>
      <x:c r="W114" s="64"/>
      <x:c r="X114" s="64"/>
      <x:c r="Y114" s="64"/>
      <x:c r="Z114" s="64"/>
      <x:c r="AA114" s="64"/>
      <x:c r="AB114" s="64"/>
    </x:row>
    <x:row r="115">
      <x:c r="A115" s="19"/>
      <x:c r="B115" s="19"/>
      <x:c r="C115" s="19"/>
      <x:c r="D115" s="19"/>
      <x:c r="E115" s="19"/>
      <x:c r="F115" s="19"/>
      <x:c r="G115" s="19"/>
      <x:c r="H115" s="19"/>
      <x:c r="I115" s="19"/>
      <x:c r="J115" s="19"/>
      <x:c r="K115" s="64"/>
      <x:c r="L115" s="64"/>
      <x:c r="M115" s="64"/>
      <x:c r="N115" s="64"/>
      <x:c r="O115" s="64"/>
      <x:c r="P115" s="64"/>
      <x:c r="Q115" s="64"/>
      <x:c r="R115" s="64"/>
      <x:c r="S115" s="64"/>
      <x:c r="T115" s="64"/>
      <x:c r="U115" s="64"/>
      <x:c r="V115" s="64"/>
      <x:c r="W115" s="64"/>
      <x:c r="X115" s="64"/>
      <x:c r="Y115" s="64"/>
      <x:c r="Z115" s="64"/>
      <x:c r="AA115" s="64"/>
      <x:c r="AB115" s="64"/>
    </x:row>
    <x:row r="116">
      <x:c r="A116" s="19"/>
      <x:c r="B116" s="19"/>
      <x:c r="C116" s="19"/>
      <x:c r="D116" s="19"/>
      <x:c r="E116" s="19"/>
      <x:c r="F116" s="19"/>
      <x:c r="G116" s="19"/>
      <x:c r="H116" s="19"/>
      <x:c r="I116" s="19"/>
      <x:c r="J116" s="19"/>
      <x:c r="K116" s="64"/>
      <x:c r="L116" s="64"/>
      <x:c r="M116" s="64"/>
      <x:c r="N116" s="64"/>
      <x:c r="O116" s="64"/>
      <x:c r="P116" s="64"/>
      <x:c r="Q116" s="64"/>
      <x:c r="R116" s="64"/>
      <x:c r="S116" s="64"/>
      <x:c r="T116" s="64"/>
      <x:c r="U116" s="64"/>
      <x:c r="V116" s="64"/>
      <x:c r="W116" s="64"/>
      <x:c r="X116" s="64"/>
      <x:c r="Y116" s="64"/>
      <x:c r="Z116" s="64"/>
      <x:c r="AA116" s="64"/>
      <x:c r="AB116" s="64"/>
    </x:row>
    <x:row r="117">
      <x:c r="A117" s="19"/>
      <x:c r="B117" s="19"/>
      <x:c r="C117" s="19"/>
      <x:c r="D117" s="19"/>
      <x:c r="E117" s="19"/>
      <x:c r="F117" s="19"/>
      <x:c r="G117" s="19"/>
      <x:c r="H117" s="19"/>
      <x:c r="I117" s="19"/>
      <x:c r="J117" s="19"/>
      <x:c r="K117" s="64"/>
      <x:c r="L117" s="64"/>
      <x:c r="M117" s="64"/>
      <x:c r="N117" s="64"/>
      <x:c r="O117" s="64"/>
      <x:c r="P117" s="64"/>
      <x:c r="Q117" s="64"/>
      <x:c r="R117" s="64"/>
      <x:c r="S117" s="64"/>
      <x:c r="T117" s="64"/>
      <x:c r="U117" s="64"/>
      <x:c r="V117" s="64"/>
      <x:c r="W117" s="64"/>
      <x:c r="X117" s="64"/>
      <x:c r="Y117" s="64"/>
      <x:c r="Z117" s="64"/>
      <x:c r="AA117" s="64"/>
      <x:c r="AB117" s="64"/>
    </x:row>
    <x:row r="118">
      <x:c r="A118" s="19"/>
      <x:c r="B118" s="19"/>
      <x:c r="C118" s="19"/>
      <x:c r="D118" s="19"/>
      <x:c r="E118" s="19"/>
      <x:c r="F118" s="19"/>
      <x:c r="G118" s="19"/>
      <x:c r="H118" s="19"/>
      <x:c r="I118" s="19"/>
      <x:c r="J118" s="19"/>
      <x:c r="K118" s="64"/>
      <x:c r="L118" s="64"/>
      <x:c r="M118" s="64"/>
      <x:c r="N118" s="64"/>
      <x:c r="O118" s="64"/>
      <x:c r="P118" s="64"/>
      <x:c r="Q118" s="64"/>
      <x:c r="R118" s="64"/>
      <x:c r="S118" s="64"/>
      <x:c r="T118" s="64"/>
      <x:c r="U118" s="64"/>
      <x:c r="V118" s="64"/>
      <x:c r="W118" s="64"/>
      <x:c r="X118" s="64"/>
      <x:c r="Y118" s="64"/>
      <x:c r="Z118" s="64"/>
      <x:c r="AA118" s="64"/>
      <x:c r="AB118" s="64"/>
    </x:row>
    <x:row r="119">
      <x:c r="A119" s="19"/>
      <x:c r="B119" s="19"/>
      <x:c r="C119" s="19"/>
      <x:c r="D119" s="19"/>
      <x:c r="E119" s="19"/>
      <x:c r="F119" s="19"/>
      <x:c r="G119" s="19"/>
      <x:c r="H119" s="19"/>
      <x:c r="I119" s="19"/>
      <x:c r="J119" s="19"/>
      <x:c r="K119" s="64"/>
      <x:c r="L119" s="64"/>
      <x:c r="M119" s="64"/>
      <x:c r="N119" s="64"/>
      <x:c r="O119" s="64"/>
      <x:c r="P119" s="64"/>
      <x:c r="Q119" s="64"/>
      <x:c r="R119" s="64"/>
      <x:c r="S119" s="64"/>
      <x:c r="T119" s="64"/>
      <x:c r="U119" s="64"/>
      <x:c r="V119" s="64"/>
      <x:c r="W119" s="64"/>
      <x:c r="X119" s="64"/>
      <x:c r="Y119" s="64"/>
      <x:c r="Z119" s="64"/>
      <x:c r="AA119" s="64"/>
      <x:c r="AB119" s="64"/>
    </x:row>
    <x:row r="120">
      <x:c r="A120" s="19"/>
      <x:c r="B120" s="19"/>
      <x:c r="C120" s="19"/>
      <x:c r="D120" s="19"/>
      <x:c r="E120" s="19"/>
      <x:c r="F120" s="19"/>
      <x:c r="G120" s="19"/>
      <x:c r="H120" s="19"/>
      <x:c r="I120" s="19"/>
      <x:c r="J120" s="19"/>
      <x:c r="K120" s="64"/>
      <x:c r="L120" s="64"/>
      <x:c r="M120" s="64"/>
      <x:c r="N120" s="64"/>
      <x:c r="O120" s="64"/>
      <x:c r="P120" s="64"/>
      <x:c r="Q120" s="64"/>
      <x:c r="R120" s="64"/>
      <x:c r="S120" s="64"/>
      <x:c r="T120" s="64"/>
      <x:c r="U120" s="64"/>
      <x:c r="V120" s="64"/>
      <x:c r="W120" s="64"/>
      <x:c r="X120" s="64"/>
      <x:c r="Y120" s="64"/>
      <x:c r="Z120" s="64"/>
      <x:c r="AA120" s="64"/>
      <x:c r="AB120" s="64"/>
    </x:row>
    <x:row r="121">
      <x:c r="A121" s="19"/>
      <x:c r="B121" s="19"/>
      <x:c r="C121" s="19"/>
      <x:c r="D121" s="19"/>
      <x:c r="E121" s="19"/>
      <x:c r="F121" s="19"/>
      <x:c r="G121" s="19"/>
      <x:c r="H121" s="19"/>
      <x:c r="I121" s="19"/>
      <x:c r="J121" s="19"/>
      <x:c r="K121" s="64"/>
      <x:c r="L121" s="64"/>
      <x:c r="M121" s="64"/>
      <x:c r="N121" s="64"/>
      <x:c r="O121" s="64"/>
      <x:c r="P121" s="64"/>
      <x:c r="Q121" s="64"/>
      <x:c r="R121" s="64"/>
      <x:c r="S121" s="64"/>
      <x:c r="T121" s="64"/>
      <x:c r="U121" s="64"/>
      <x:c r="V121" s="64"/>
      <x:c r="W121" s="64"/>
      <x:c r="X121" s="64"/>
      <x:c r="Y121" s="64"/>
      <x:c r="Z121" s="64"/>
      <x:c r="AA121" s="64"/>
      <x:c r="AB121" s="64"/>
    </x:row>
    <x:row r="122">
      <x:c r="A122" s="19"/>
      <x:c r="B122" s="19"/>
      <x:c r="C122" s="19"/>
      <x:c r="D122" s="19"/>
      <x:c r="E122" s="19"/>
      <x:c r="F122" s="19"/>
      <x:c r="G122" s="19"/>
      <x:c r="H122" s="19"/>
      <x:c r="I122" s="19"/>
      <x:c r="J122" s="19"/>
      <x:c r="K122" s="64"/>
      <x:c r="L122" s="64"/>
      <x:c r="M122" s="64"/>
      <x:c r="N122" s="64"/>
      <x:c r="O122" s="64"/>
      <x:c r="P122" s="64"/>
      <x:c r="Q122" s="64"/>
      <x:c r="R122" s="64"/>
      <x:c r="S122" s="64"/>
      <x:c r="T122" s="64"/>
      <x:c r="U122" s="64"/>
      <x:c r="V122" s="64"/>
      <x:c r="W122" s="64"/>
      <x:c r="X122" s="64"/>
      <x:c r="Y122" s="64"/>
      <x:c r="Z122" s="64"/>
      <x:c r="AA122" s="64"/>
      <x:c r="AB122" s="64"/>
    </x:row>
    <x:row r="123">
      <x:c r="A123" s="19"/>
      <x:c r="B123" s="19"/>
      <x:c r="C123" s="19"/>
      <x:c r="D123" s="19"/>
      <x:c r="E123" s="19"/>
      <x:c r="F123" s="19"/>
      <x:c r="G123" s="19"/>
      <x:c r="H123" s="19"/>
      <x:c r="I123" s="19"/>
      <x:c r="J123" s="19"/>
      <x:c r="K123" s="64"/>
      <x:c r="L123" s="64"/>
      <x:c r="M123" s="64"/>
      <x:c r="N123" s="64"/>
      <x:c r="O123" s="64"/>
      <x:c r="P123" s="64"/>
      <x:c r="Q123" s="64"/>
      <x:c r="R123" s="64"/>
      <x:c r="S123" s="64"/>
      <x:c r="T123" s="64"/>
      <x:c r="U123" s="64"/>
      <x:c r="V123" s="64"/>
      <x:c r="W123" s="64"/>
      <x:c r="X123" s="64"/>
      <x:c r="Y123" s="64"/>
      <x:c r="Z123" s="64"/>
      <x:c r="AA123" s="64"/>
      <x:c r="AB123" s="64"/>
    </x:row>
    <x:row r="124">
      <x:c r="A124" s="19"/>
      <x:c r="B124" s="19"/>
      <x:c r="C124" s="19"/>
      <x:c r="D124" s="19"/>
      <x:c r="E124" s="19"/>
      <x:c r="F124" s="19"/>
      <x:c r="G124" s="19"/>
      <x:c r="H124" s="19"/>
      <x:c r="I124" s="19"/>
      <x:c r="J124" s="19"/>
      <x:c r="K124" s="64"/>
      <x:c r="L124" s="64"/>
      <x:c r="M124" s="64"/>
      <x:c r="N124" s="64"/>
      <x:c r="O124" s="64"/>
      <x:c r="P124" s="64"/>
      <x:c r="Q124" s="64"/>
      <x:c r="R124" s="64"/>
      <x:c r="S124" s="64"/>
      <x:c r="T124" s="64"/>
      <x:c r="U124" s="64"/>
      <x:c r="V124" s="64"/>
      <x:c r="W124" s="64"/>
      <x:c r="X124" s="64"/>
      <x:c r="Y124" s="64"/>
      <x:c r="Z124" s="64"/>
      <x:c r="AA124" s="64"/>
      <x:c r="AB124" s="64"/>
    </x:row>
    <x:row r="125">
      <x:c r="A125" s="19"/>
      <x:c r="B125" s="19"/>
      <x:c r="C125" s="19"/>
      <x:c r="D125" s="19"/>
      <x:c r="E125" s="19"/>
      <x:c r="F125" s="19"/>
      <x:c r="G125" s="19"/>
      <x:c r="H125" s="19"/>
      <x:c r="I125" s="19"/>
      <x:c r="J125" s="19"/>
      <x:c r="K125" s="64"/>
      <x:c r="L125" s="64"/>
      <x:c r="M125" s="64"/>
      <x:c r="N125" s="64"/>
      <x:c r="O125" s="64"/>
      <x:c r="P125" s="64"/>
      <x:c r="Q125" s="64"/>
      <x:c r="R125" s="64"/>
      <x:c r="S125" s="64"/>
      <x:c r="T125" s="64"/>
      <x:c r="U125" s="64"/>
      <x:c r="V125" s="64"/>
      <x:c r="W125" s="64"/>
      <x:c r="X125" s="64"/>
      <x:c r="Y125" s="64"/>
      <x:c r="Z125" s="64"/>
      <x:c r="AA125" s="64"/>
      <x:c r="AB125" s="64"/>
    </x:row>
    <x:row r="126">
      <x:c r="A126" s="19"/>
      <x:c r="B126" s="19"/>
      <x:c r="C126" s="19"/>
      <x:c r="D126" s="19"/>
      <x:c r="E126" s="19"/>
      <x:c r="F126" s="19"/>
      <x:c r="G126" s="19"/>
      <x:c r="H126" s="19"/>
      <x:c r="I126" s="19"/>
      <x:c r="J126" s="19"/>
      <x:c r="K126" s="64"/>
      <x:c r="L126" s="64"/>
      <x:c r="M126" s="64"/>
      <x:c r="N126" s="64"/>
      <x:c r="O126" s="64"/>
      <x:c r="P126" s="64"/>
      <x:c r="Q126" s="64"/>
      <x:c r="R126" s="64"/>
      <x:c r="S126" s="64"/>
      <x:c r="T126" s="64"/>
      <x:c r="U126" s="64"/>
      <x:c r="V126" s="64"/>
      <x:c r="W126" s="64"/>
      <x:c r="X126" s="64"/>
      <x:c r="Y126" s="64"/>
      <x:c r="Z126" s="64"/>
      <x:c r="AA126" s="64"/>
      <x:c r="AB126" s="64"/>
    </x:row>
    <x:row r="127">
      <x:c r="A127" s="19"/>
      <x:c r="B127" s="19"/>
      <x:c r="C127" s="19"/>
      <x:c r="D127" s="19"/>
      <x:c r="E127" s="19"/>
      <x:c r="F127" s="19"/>
      <x:c r="G127" s="19"/>
      <x:c r="H127" s="19"/>
      <x:c r="I127" s="19"/>
      <x:c r="J127" s="19"/>
      <x:c r="K127" s="64"/>
      <x:c r="L127" s="64"/>
      <x:c r="M127" s="64"/>
      <x:c r="N127" s="64"/>
      <x:c r="O127" s="64"/>
      <x:c r="P127" s="64"/>
      <x:c r="Q127" s="64"/>
      <x:c r="R127" s="64"/>
      <x:c r="S127" s="64"/>
      <x:c r="T127" s="64"/>
      <x:c r="U127" s="64"/>
      <x:c r="V127" s="64"/>
      <x:c r="W127" s="64"/>
      <x:c r="X127" s="64"/>
      <x:c r="Y127" s="64"/>
      <x:c r="Z127" s="64"/>
      <x:c r="AA127" s="64"/>
      <x:c r="AB127" s="64"/>
    </x:row>
    <x:row r="128">
      <x:c r="A128" s="19"/>
      <x:c r="B128" s="19"/>
      <x:c r="C128" s="19"/>
      <x:c r="D128" s="19"/>
      <x:c r="E128" s="19"/>
      <x:c r="F128" s="19"/>
      <x:c r="G128" s="19"/>
      <x:c r="H128" s="19"/>
      <x:c r="I128" s="19"/>
      <x:c r="J128" s="19"/>
      <x:c r="K128" s="64"/>
      <x:c r="L128" s="64"/>
      <x:c r="M128" s="64"/>
      <x:c r="N128" s="64"/>
      <x:c r="O128" s="64"/>
      <x:c r="P128" s="64"/>
      <x:c r="Q128" s="64"/>
      <x:c r="R128" s="64"/>
      <x:c r="S128" s="64"/>
      <x:c r="T128" s="64"/>
      <x:c r="U128" s="64"/>
      <x:c r="V128" s="64"/>
      <x:c r="W128" s="64"/>
      <x:c r="X128" s="64"/>
      <x:c r="Y128" s="64"/>
      <x:c r="Z128" s="64"/>
      <x:c r="AA128" s="64"/>
      <x:c r="AB128" s="64"/>
    </x:row>
    <x:row r="129">
      <x:c r="A129" s="19"/>
      <x:c r="B129" s="19"/>
      <x:c r="C129" s="19"/>
      <x:c r="D129" s="19"/>
      <x:c r="E129" s="19"/>
      <x:c r="F129" s="19"/>
      <x:c r="G129" s="19"/>
      <x:c r="H129" s="19"/>
      <x:c r="I129" s="19"/>
      <x:c r="J129" s="19"/>
      <x:c r="K129" s="64"/>
      <x:c r="L129" s="64"/>
      <x:c r="M129" s="64"/>
      <x:c r="N129" s="64"/>
      <x:c r="O129" s="64"/>
      <x:c r="P129" s="64"/>
      <x:c r="Q129" s="64"/>
      <x:c r="R129" s="64"/>
      <x:c r="S129" s="64"/>
      <x:c r="T129" s="64"/>
      <x:c r="U129" s="64"/>
      <x:c r="V129" s="64"/>
      <x:c r="W129" s="64"/>
      <x:c r="X129" s="64"/>
      <x:c r="Y129" s="64"/>
      <x:c r="Z129" s="64"/>
      <x:c r="AA129" s="64"/>
      <x:c r="AB129" s="64"/>
    </x:row>
    <x:row r="130">
      <x:c r="A130" s="19"/>
      <x:c r="B130" s="19"/>
      <x:c r="C130" s="19"/>
      <x:c r="D130" s="19"/>
      <x:c r="E130" s="19"/>
      <x:c r="F130" s="19"/>
      <x:c r="G130" s="19"/>
      <x:c r="H130" s="19"/>
      <x:c r="I130" s="19"/>
      <x:c r="J130" s="19"/>
      <x:c r="K130" s="64"/>
      <x:c r="L130" s="64"/>
      <x:c r="M130" s="64"/>
      <x:c r="N130" s="64"/>
      <x:c r="O130" s="64"/>
      <x:c r="P130" s="64"/>
      <x:c r="Q130" s="64"/>
      <x:c r="R130" s="64"/>
      <x:c r="S130" s="64"/>
      <x:c r="T130" s="64"/>
      <x:c r="U130" s="64"/>
      <x:c r="V130" s="64"/>
      <x:c r="W130" s="64"/>
      <x:c r="X130" s="64"/>
      <x:c r="Y130" s="64"/>
      <x:c r="Z130" s="64"/>
      <x:c r="AA130" s="64"/>
      <x:c r="AB130" s="64"/>
    </x:row>
    <x:row r="131">
      <x:c r="A131" s="19"/>
      <x:c r="B131" s="19"/>
      <x:c r="C131" s="19"/>
      <x:c r="D131" s="19"/>
      <x:c r="E131" s="19"/>
      <x:c r="F131" s="19"/>
      <x:c r="G131" s="19"/>
      <x:c r="H131" s="19"/>
      <x:c r="I131" s="19"/>
      <x:c r="J131" s="19"/>
      <x:c r="K131" s="64"/>
      <x:c r="L131" s="64"/>
      <x:c r="M131" s="64"/>
      <x:c r="N131" s="64"/>
      <x:c r="O131" s="64"/>
      <x:c r="P131" s="64"/>
      <x:c r="Q131" s="64"/>
      <x:c r="R131" s="64"/>
      <x:c r="S131" s="64"/>
      <x:c r="T131" s="64"/>
      <x:c r="U131" s="64"/>
      <x:c r="V131" s="64"/>
      <x:c r="W131" s="64"/>
      <x:c r="X131" s="64"/>
      <x:c r="Y131" s="64"/>
      <x:c r="Z131" s="64"/>
      <x:c r="AA131" s="64"/>
      <x:c r="AB131" s="64"/>
    </x:row>
    <x:row r="132">
      <x:c r="A132" s="19"/>
      <x:c r="B132" s="19"/>
      <x:c r="C132" s="19"/>
      <x:c r="D132" s="19"/>
      <x:c r="E132" s="19"/>
      <x:c r="F132" s="19"/>
      <x:c r="G132" s="19"/>
      <x:c r="H132" s="19"/>
      <x:c r="I132" s="19"/>
      <x:c r="J132" s="19"/>
      <x:c r="K132" s="64"/>
      <x:c r="L132" s="64"/>
      <x:c r="M132" s="64"/>
      <x:c r="N132" s="64"/>
      <x:c r="O132" s="64"/>
      <x:c r="P132" s="64"/>
      <x:c r="Q132" s="64"/>
      <x:c r="R132" s="64"/>
      <x:c r="S132" s="64"/>
      <x:c r="T132" s="64"/>
      <x:c r="U132" s="64"/>
      <x:c r="V132" s="64"/>
      <x:c r="W132" s="64"/>
      <x:c r="X132" s="64"/>
      <x:c r="Y132" s="64"/>
      <x:c r="Z132" s="64"/>
      <x:c r="AA132" s="64"/>
      <x:c r="AB132" s="64"/>
    </x:row>
    <x:row r="133">
      <x:c r="A133" s="19"/>
      <x:c r="B133" s="19"/>
      <x:c r="C133" s="19"/>
      <x:c r="D133" s="19"/>
      <x:c r="E133" s="19"/>
      <x:c r="F133" s="19"/>
      <x:c r="G133" s="19"/>
      <x:c r="H133" s="19"/>
      <x:c r="I133" s="19"/>
      <x:c r="J133" s="19"/>
      <x:c r="K133" s="64"/>
      <x:c r="L133" s="64"/>
      <x:c r="M133" s="64"/>
      <x:c r="N133" s="64"/>
      <x:c r="O133" s="64"/>
      <x:c r="P133" s="64"/>
      <x:c r="Q133" s="64"/>
      <x:c r="R133" s="64"/>
      <x:c r="S133" s="64"/>
      <x:c r="T133" s="64"/>
      <x:c r="U133" s="64"/>
      <x:c r="V133" s="64"/>
      <x:c r="W133" s="64"/>
      <x:c r="X133" s="64"/>
      <x:c r="Y133" s="64"/>
      <x:c r="Z133" s="64"/>
      <x:c r="AA133" s="64"/>
      <x:c r="AB133" s="64"/>
    </x:row>
    <x:row r="134">
      <x:c r="A134" s="19"/>
      <x:c r="B134" s="19"/>
      <x:c r="C134" s="19"/>
      <x:c r="D134" s="19"/>
      <x:c r="E134" s="19"/>
      <x:c r="F134" s="19"/>
      <x:c r="G134" s="19"/>
      <x:c r="H134" s="19"/>
      <x:c r="I134" s="19"/>
      <x:c r="J134" s="19"/>
      <x:c r="K134" s="64"/>
      <x:c r="L134" s="64"/>
      <x:c r="M134" s="64"/>
      <x:c r="N134" s="64"/>
      <x:c r="O134" s="64"/>
      <x:c r="P134" s="64"/>
      <x:c r="Q134" s="64"/>
      <x:c r="R134" s="64"/>
      <x:c r="S134" s="64"/>
      <x:c r="T134" s="64"/>
      <x:c r="U134" s="64"/>
      <x:c r="V134" s="64"/>
      <x:c r="W134" s="64"/>
      <x:c r="X134" s="64"/>
      <x:c r="Y134" s="64"/>
      <x:c r="Z134" s="64"/>
      <x:c r="AA134" s="64"/>
      <x:c r="AB134" s="64"/>
    </x:row>
    <x:row r="135">
      <x:c r="A135" s="19"/>
      <x:c r="B135" s="19"/>
      <x:c r="C135" s="19"/>
      <x:c r="D135" s="19"/>
      <x:c r="E135" s="19"/>
      <x:c r="F135" s="19"/>
      <x:c r="G135" s="19"/>
      <x:c r="H135" s="19"/>
      <x:c r="I135" s="19"/>
      <x:c r="J135" s="19"/>
      <x:c r="K135" s="64"/>
      <x:c r="L135" s="64"/>
      <x:c r="M135" s="64"/>
      <x:c r="N135" s="64"/>
      <x:c r="O135" s="64"/>
      <x:c r="P135" s="64"/>
      <x:c r="Q135" s="64"/>
      <x:c r="R135" s="64"/>
      <x:c r="S135" s="64"/>
      <x:c r="T135" s="64"/>
      <x:c r="U135" s="64"/>
      <x:c r="V135" s="64"/>
      <x:c r="W135" s="64"/>
      <x:c r="X135" s="64"/>
      <x:c r="Y135" s="64"/>
      <x:c r="Z135" s="64"/>
      <x:c r="AA135" s="64"/>
      <x:c r="AB135" s="64"/>
    </x:row>
    <x:row r="136">
      <x:c r="A136" s="19"/>
      <x:c r="B136" s="19"/>
      <x:c r="C136" s="19"/>
      <x:c r="D136" s="19"/>
      <x:c r="E136" s="19"/>
      <x:c r="F136" s="19"/>
      <x:c r="G136" s="19"/>
      <x:c r="H136" s="19"/>
      <x:c r="I136" s="19"/>
      <x:c r="J136" s="19"/>
      <x:c r="K136" s="64"/>
      <x:c r="L136" s="64"/>
      <x:c r="M136" s="64"/>
      <x:c r="N136" s="64"/>
      <x:c r="O136" s="64"/>
      <x:c r="P136" s="64"/>
      <x:c r="Q136" s="64"/>
      <x:c r="R136" s="64"/>
      <x:c r="S136" s="64"/>
      <x:c r="T136" s="64"/>
      <x:c r="U136" s="64"/>
      <x:c r="V136" s="64"/>
      <x:c r="W136" s="64"/>
      <x:c r="X136" s="64"/>
      <x:c r="Y136" s="64"/>
      <x:c r="Z136" s="64"/>
      <x:c r="AA136" s="64"/>
      <x:c r="AB136" s="64"/>
    </x:row>
    <x:row r="137">
      <x:c r="A137" s="19"/>
      <x:c r="B137" s="19"/>
      <x:c r="C137" s="19"/>
      <x:c r="D137" s="19"/>
      <x:c r="E137" s="19"/>
      <x:c r="F137" s="19"/>
      <x:c r="G137" s="19"/>
      <x:c r="H137" s="19"/>
      <x:c r="I137" s="19"/>
      <x:c r="J137" s="19"/>
      <x:c r="K137" s="64"/>
      <x:c r="L137" s="64"/>
      <x:c r="M137" s="64"/>
      <x:c r="N137" s="64"/>
      <x:c r="O137" s="64"/>
      <x:c r="P137" s="64"/>
      <x:c r="Q137" s="64"/>
      <x:c r="R137" s="64"/>
      <x:c r="S137" s="64"/>
      <x:c r="T137" s="64"/>
      <x:c r="U137" s="64"/>
      <x:c r="V137" s="64"/>
      <x:c r="W137" s="64"/>
      <x:c r="X137" s="64"/>
      <x:c r="Y137" s="64"/>
      <x:c r="Z137" s="64"/>
      <x:c r="AA137" s="64"/>
      <x:c r="AB137" s="64"/>
    </x:row>
    <x:row r="138">
      <x:c r="A138" s="19"/>
      <x:c r="B138" s="19"/>
      <x:c r="C138" s="19"/>
      <x:c r="D138" s="19"/>
      <x:c r="E138" s="19"/>
      <x:c r="F138" s="19"/>
      <x:c r="G138" s="19"/>
      <x:c r="H138" s="19"/>
      <x:c r="I138" s="19"/>
      <x:c r="J138" s="19"/>
      <x:c r="K138" s="64"/>
      <x:c r="L138" s="64"/>
      <x:c r="M138" s="64"/>
      <x:c r="N138" s="64"/>
      <x:c r="O138" s="64"/>
      <x:c r="P138" s="64"/>
      <x:c r="Q138" s="64"/>
      <x:c r="R138" s="64"/>
      <x:c r="S138" s="64"/>
      <x:c r="T138" s="64"/>
      <x:c r="U138" s="64"/>
      <x:c r="V138" s="64"/>
      <x:c r="W138" s="64"/>
      <x:c r="X138" s="64"/>
      <x:c r="Y138" s="64"/>
      <x:c r="Z138" s="64"/>
      <x:c r="AA138" s="64"/>
      <x:c r="AB138" s="64"/>
    </x:row>
    <x:row r="139">
      <x:c r="A139" s="19"/>
      <x:c r="B139" s="19"/>
      <x:c r="C139" s="19"/>
      <x:c r="D139" s="19"/>
      <x:c r="E139" s="19"/>
      <x:c r="F139" s="19"/>
      <x:c r="G139" s="19"/>
      <x:c r="H139" s="19"/>
      <x:c r="I139" s="19"/>
      <x:c r="J139" s="19"/>
      <x:c r="K139" s="64"/>
      <x:c r="L139" s="64"/>
      <x:c r="M139" s="64"/>
      <x:c r="N139" s="64"/>
      <x:c r="O139" s="64"/>
      <x:c r="P139" s="64"/>
      <x:c r="Q139" s="64"/>
      <x:c r="R139" s="64"/>
      <x:c r="S139" s="64"/>
      <x:c r="T139" s="64"/>
      <x:c r="U139" s="64"/>
      <x:c r="V139" s="64"/>
      <x:c r="W139" s="64"/>
      <x:c r="X139" s="64"/>
      <x:c r="Y139" s="64"/>
      <x:c r="Z139" s="64"/>
      <x:c r="AA139" s="64"/>
      <x:c r="AB139" s="64"/>
    </x:row>
    <x:row r="140">
      <x:c r="A140" s="19"/>
      <x:c r="B140" s="19"/>
      <x:c r="C140" s="19"/>
      <x:c r="D140" s="19"/>
      <x:c r="E140" s="19"/>
      <x:c r="F140" s="19"/>
      <x:c r="G140" s="19"/>
      <x:c r="H140" s="19"/>
      <x:c r="I140" s="19"/>
      <x:c r="J140" s="19"/>
      <x:c r="K140" s="64"/>
      <x:c r="L140" s="64"/>
      <x:c r="M140" s="64"/>
      <x:c r="N140" s="64"/>
      <x:c r="O140" s="64"/>
      <x:c r="P140" s="64"/>
      <x:c r="Q140" s="64"/>
      <x:c r="R140" s="64"/>
      <x:c r="S140" s="64"/>
      <x:c r="T140" s="64"/>
      <x:c r="U140" s="64"/>
      <x:c r="V140" s="64"/>
      <x:c r="W140" s="64"/>
      <x:c r="X140" s="64"/>
      <x:c r="Y140" s="64"/>
      <x:c r="Z140" s="64"/>
      <x:c r="AA140" s="64"/>
      <x:c r="AB140" s="64"/>
    </x:row>
    <x:row r="141">
      <x:c r="A141" s="19"/>
      <x:c r="B141" s="19"/>
      <x:c r="C141" s="19"/>
      <x:c r="D141" s="19"/>
      <x:c r="E141" s="19"/>
      <x:c r="F141" s="19"/>
      <x:c r="G141" s="19"/>
      <x:c r="H141" s="19"/>
      <x:c r="I141" s="19"/>
      <x:c r="J141" s="19"/>
      <x:c r="K141" s="64"/>
      <x:c r="L141" s="64"/>
      <x:c r="M141" s="64"/>
      <x:c r="N141" s="64"/>
      <x:c r="O141" s="64"/>
      <x:c r="P141" s="64"/>
      <x:c r="Q141" s="64"/>
      <x:c r="R141" s="64"/>
      <x:c r="S141" s="64"/>
      <x:c r="T141" s="64"/>
      <x:c r="U141" s="64"/>
      <x:c r="V141" s="64"/>
      <x:c r="W141" s="64"/>
      <x:c r="X141" s="64"/>
      <x:c r="Y141" s="64"/>
      <x:c r="Z141" s="64"/>
      <x:c r="AA141" s="64"/>
      <x:c r="AB141" s="64"/>
    </x:row>
    <x:row r="142">
      <x:c r="A142" s="19"/>
      <x:c r="B142" s="19"/>
      <x:c r="C142" s="19"/>
      <x:c r="D142" s="19"/>
      <x:c r="E142" s="19"/>
      <x:c r="F142" s="19"/>
      <x:c r="G142" s="19"/>
      <x:c r="H142" s="19"/>
      <x:c r="I142" s="19"/>
      <x:c r="J142" s="19"/>
      <x:c r="K142" s="64"/>
      <x:c r="L142" s="64"/>
      <x:c r="M142" s="64"/>
      <x:c r="N142" s="64"/>
      <x:c r="O142" s="64"/>
      <x:c r="P142" s="64"/>
      <x:c r="Q142" s="64"/>
      <x:c r="R142" s="64"/>
      <x:c r="S142" s="64"/>
      <x:c r="T142" s="64"/>
      <x:c r="U142" s="64"/>
      <x:c r="V142" s="64"/>
      <x:c r="W142" s="64"/>
      <x:c r="X142" s="64"/>
      <x:c r="Y142" s="64"/>
      <x:c r="Z142" s="64"/>
      <x:c r="AA142" s="64"/>
      <x:c r="AB142" s="64"/>
    </x:row>
    <x:row r="143">
      <x:c r="A143" s="19"/>
      <x:c r="B143" s="19"/>
      <x:c r="C143" s="19"/>
      <x:c r="D143" s="19"/>
      <x:c r="E143" s="19"/>
      <x:c r="F143" s="19"/>
      <x:c r="G143" s="19"/>
      <x:c r="H143" s="19"/>
      <x:c r="I143" s="19"/>
      <x:c r="J143" s="19"/>
      <x:c r="K143" s="64"/>
      <x:c r="L143" s="64"/>
      <x:c r="M143" s="64"/>
      <x:c r="N143" s="64"/>
      <x:c r="O143" s="64"/>
      <x:c r="P143" s="64"/>
      <x:c r="Q143" s="64"/>
      <x:c r="R143" s="64"/>
      <x:c r="S143" s="64"/>
      <x:c r="T143" s="64"/>
      <x:c r="U143" s="64"/>
      <x:c r="V143" s="64"/>
      <x:c r="W143" s="64"/>
      <x:c r="X143" s="64"/>
      <x:c r="Y143" s="64"/>
      <x:c r="Z143" s="64"/>
      <x:c r="AA143" s="64"/>
      <x:c r="AB143" s="64"/>
    </x:row>
    <x:row r="144">
      <x:c r="A144" s="19"/>
      <x:c r="B144" s="19"/>
      <x:c r="C144" s="19"/>
      <x:c r="D144" s="19"/>
      <x:c r="E144" s="19"/>
      <x:c r="F144" s="19"/>
      <x:c r="G144" s="19"/>
      <x:c r="H144" s="19"/>
      <x:c r="I144" s="19"/>
      <x:c r="J144" s="19"/>
      <x:c r="K144" s="64"/>
      <x:c r="L144" s="64"/>
      <x:c r="M144" s="64"/>
      <x:c r="N144" s="64"/>
      <x:c r="O144" s="64"/>
      <x:c r="P144" s="64"/>
      <x:c r="Q144" s="64"/>
      <x:c r="R144" s="64"/>
      <x:c r="S144" s="64"/>
      <x:c r="T144" s="64"/>
      <x:c r="U144" s="64"/>
      <x:c r="V144" s="64"/>
      <x:c r="W144" s="64"/>
      <x:c r="X144" s="64"/>
      <x:c r="Y144" s="64"/>
      <x:c r="Z144" s="64"/>
      <x:c r="AA144" s="64"/>
      <x:c r="AB144" s="64"/>
    </x:row>
    <x:row r="145">
      <x:c r="A145" s="19"/>
      <x:c r="B145" s="19"/>
      <x:c r="C145" s="19"/>
      <x:c r="D145" s="19"/>
      <x:c r="E145" s="19"/>
      <x:c r="F145" s="19"/>
      <x:c r="G145" s="19"/>
      <x:c r="H145" s="19"/>
      <x:c r="I145" s="19"/>
      <x:c r="J145" s="19"/>
      <x:c r="K145" s="64"/>
      <x:c r="L145" s="64"/>
      <x:c r="M145" s="64"/>
      <x:c r="N145" s="64"/>
      <x:c r="O145" s="64"/>
      <x:c r="P145" s="64"/>
      <x:c r="Q145" s="64"/>
      <x:c r="R145" s="64"/>
      <x:c r="S145" s="64"/>
      <x:c r="T145" s="64"/>
      <x:c r="U145" s="64"/>
      <x:c r="V145" s="64"/>
      <x:c r="W145" s="64"/>
      <x:c r="X145" s="64"/>
      <x:c r="Y145" s="64"/>
      <x:c r="Z145" s="64"/>
      <x:c r="AA145" s="64"/>
      <x:c r="AB145" s="64"/>
    </x:row>
    <x:row r="146">
      <x:c r="A146" s="19"/>
      <x:c r="B146" s="19"/>
      <x:c r="C146" s="19"/>
      <x:c r="D146" s="19"/>
      <x:c r="E146" s="19"/>
      <x:c r="F146" s="19"/>
      <x:c r="G146" s="19"/>
      <x:c r="H146" s="19"/>
      <x:c r="I146" s="19"/>
      <x:c r="J146" s="19"/>
      <x:c r="K146" s="64"/>
      <x:c r="L146" s="64"/>
      <x:c r="M146" s="64"/>
      <x:c r="N146" s="64"/>
      <x:c r="O146" s="64"/>
      <x:c r="P146" s="64"/>
      <x:c r="Q146" s="64"/>
      <x:c r="R146" s="64"/>
      <x:c r="S146" s="64"/>
      <x:c r="T146" s="64"/>
      <x:c r="U146" s="64"/>
      <x:c r="V146" s="64"/>
      <x:c r="W146" s="64"/>
      <x:c r="X146" s="64"/>
      <x:c r="Y146" s="64"/>
      <x:c r="Z146" s="64"/>
      <x:c r="AA146" s="64"/>
      <x:c r="AB146" s="64"/>
    </x:row>
    <x:row r="147">
      <x:c r="A147" s="19"/>
      <x:c r="B147" s="19"/>
      <x:c r="C147" s="19"/>
      <x:c r="D147" s="19"/>
      <x:c r="E147" s="19"/>
      <x:c r="F147" s="19"/>
      <x:c r="G147" s="19"/>
      <x:c r="H147" s="19"/>
      <x:c r="I147" s="19"/>
      <x:c r="J147" s="19"/>
      <x:c r="K147" s="64"/>
      <x:c r="L147" s="64"/>
      <x:c r="M147" s="64"/>
      <x:c r="N147" s="64"/>
      <x:c r="O147" s="64"/>
      <x:c r="P147" s="64"/>
      <x:c r="Q147" s="64"/>
      <x:c r="R147" s="64"/>
      <x:c r="S147" s="64"/>
      <x:c r="T147" s="64"/>
      <x:c r="U147" s="64"/>
      <x:c r="V147" s="64"/>
      <x:c r="W147" s="64"/>
      <x:c r="X147" s="64"/>
      <x:c r="Y147" s="64"/>
      <x:c r="Z147" s="64"/>
      <x:c r="AA147" s="64"/>
      <x:c r="AB147" s="64"/>
    </x:row>
    <x:row r="148">
      <x:c r="A148" s="19"/>
      <x:c r="B148" s="19"/>
      <x:c r="C148" s="19"/>
      <x:c r="D148" s="19"/>
      <x:c r="E148" s="19"/>
      <x:c r="F148" s="19"/>
      <x:c r="G148" s="19"/>
      <x:c r="H148" s="19"/>
      <x:c r="I148" s="19"/>
      <x:c r="J148" s="19"/>
      <x:c r="K148" s="64"/>
      <x:c r="L148" s="64"/>
      <x:c r="M148" s="64"/>
      <x:c r="N148" s="64"/>
      <x:c r="O148" s="64"/>
      <x:c r="P148" s="64"/>
      <x:c r="Q148" s="64"/>
      <x:c r="R148" s="64"/>
      <x:c r="S148" s="64"/>
      <x:c r="T148" s="64"/>
      <x:c r="U148" s="64"/>
      <x:c r="V148" s="64"/>
      <x:c r="W148" s="64"/>
      <x:c r="X148" s="64"/>
      <x:c r="Y148" s="64"/>
      <x:c r="Z148" s="64"/>
      <x:c r="AA148" s="64"/>
      <x:c r="AB148" s="64"/>
    </x:row>
    <x:row r="149">
      <x:c r="A149" s="19"/>
      <x:c r="B149" s="19"/>
      <x:c r="C149" s="19"/>
      <x:c r="D149" s="19"/>
      <x:c r="E149" s="19"/>
      <x:c r="F149" s="19"/>
      <x:c r="G149" s="19"/>
      <x:c r="H149" s="19"/>
      <x:c r="I149" s="19"/>
      <x:c r="J149" s="19"/>
      <x:c r="K149" s="64"/>
      <x:c r="L149" s="64"/>
      <x:c r="M149" s="64"/>
      <x:c r="N149" s="64"/>
      <x:c r="O149" s="64"/>
      <x:c r="P149" s="64"/>
      <x:c r="Q149" s="64"/>
      <x:c r="R149" s="64"/>
      <x:c r="S149" s="64"/>
      <x:c r="T149" s="64"/>
      <x:c r="U149" s="64"/>
      <x:c r="V149" s="64"/>
      <x:c r="W149" s="64"/>
      <x:c r="X149" s="64"/>
      <x:c r="Y149" s="64"/>
      <x:c r="Z149" s="64"/>
      <x:c r="AA149" s="64"/>
      <x:c r="AB149" s="64"/>
    </x:row>
    <x:row r="150">
      <x:c r="A150" s="19"/>
      <x:c r="B150" s="19"/>
      <x:c r="C150" s="19"/>
      <x:c r="D150" s="19"/>
      <x:c r="E150" s="19"/>
      <x:c r="F150" s="19"/>
      <x:c r="G150" s="19"/>
      <x:c r="H150" s="19"/>
      <x:c r="I150" s="19"/>
      <x:c r="J150" s="19"/>
      <x:c r="K150" s="64"/>
      <x:c r="L150" s="64"/>
      <x:c r="M150" s="64"/>
      <x:c r="N150" s="64"/>
      <x:c r="O150" s="64"/>
      <x:c r="P150" s="64"/>
      <x:c r="Q150" s="64"/>
      <x:c r="R150" s="64"/>
      <x:c r="S150" s="64"/>
      <x:c r="T150" s="64"/>
      <x:c r="U150" s="64"/>
      <x:c r="V150" s="64"/>
      <x:c r="W150" s="64"/>
      <x:c r="X150" s="64"/>
      <x:c r="Y150" s="64"/>
      <x:c r="Z150" s="64"/>
      <x:c r="AA150" s="64"/>
      <x:c r="AB150" s="64"/>
    </x:row>
    <x:row r="151">
      <x:c r="A151" s="19"/>
      <x:c r="B151" s="19"/>
      <x:c r="C151" s="19"/>
      <x:c r="D151" s="19"/>
      <x:c r="E151" s="19"/>
      <x:c r="F151" s="19"/>
      <x:c r="G151" s="19"/>
      <x:c r="H151" s="19"/>
      <x:c r="I151" s="19"/>
      <x:c r="J151" s="19"/>
      <x:c r="K151" s="64"/>
      <x:c r="L151" s="64"/>
      <x:c r="M151" s="64"/>
      <x:c r="N151" s="64"/>
      <x:c r="O151" s="64"/>
      <x:c r="P151" s="64"/>
      <x:c r="Q151" s="64"/>
      <x:c r="R151" s="64"/>
      <x:c r="S151" s="64"/>
      <x:c r="T151" s="64"/>
      <x:c r="U151" s="64"/>
      <x:c r="V151" s="64"/>
      <x:c r="W151" s="64"/>
      <x:c r="X151" s="64"/>
      <x:c r="Y151" s="64"/>
      <x:c r="Z151" s="64"/>
      <x:c r="AA151" s="64"/>
      <x:c r="AB151" s="64"/>
    </x:row>
    <x:row r="152">
      <x:c r="A152" s="19"/>
      <x:c r="B152" s="19"/>
      <x:c r="C152" s="19"/>
      <x:c r="D152" s="19"/>
      <x:c r="E152" s="19"/>
      <x:c r="F152" s="19"/>
      <x:c r="G152" s="19"/>
      <x:c r="H152" s="19"/>
      <x:c r="I152" s="19"/>
      <x:c r="J152" s="19"/>
      <x:c r="K152" s="64"/>
      <x:c r="L152" s="64"/>
      <x:c r="M152" s="64"/>
      <x:c r="N152" s="64"/>
      <x:c r="O152" s="64"/>
      <x:c r="P152" s="64"/>
      <x:c r="Q152" s="64"/>
      <x:c r="R152" s="64"/>
      <x:c r="S152" s="64"/>
      <x:c r="T152" s="64"/>
      <x:c r="U152" s="64"/>
      <x:c r="V152" s="64"/>
      <x:c r="W152" s="64"/>
      <x:c r="X152" s="64"/>
      <x:c r="Y152" s="64"/>
      <x:c r="Z152" s="64"/>
      <x:c r="AA152" s="64"/>
      <x:c r="AB152" s="64"/>
    </x:row>
    <x:row r="153">
      <x:c r="A153" s="19"/>
      <x:c r="B153" s="19"/>
      <x:c r="C153" s="19"/>
      <x:c r="D153" s="19"/>
      <x:c r="E153" s="19"/>
      <x:c r="F153" s="19"/>
      <x:c r="G153" s="19"/>
      <x:c r="H153" s="19"/>
      <x:c r="I153" s="19"/>
      <x:c r="J153" s="19"/>
      <x:c r="K153" s="64"/>
      <x:c r="L153" s="64"/>
      <x:c r="M153" s="64"/>
      <x:c r="N153" s="64"/>
      <x:c r="O153" s="64"/>
      <x:c r="P153" s="64"/>
      <x:c r="Q153" s="64"/>
      <x:c r="R153" s="64"/>
      <x:c r="S153" s="64"/>
      <x:c r="T153" s="64"/>
      <x:c r="U153" s="64"/>
      <x:c r="V153" s="64"/>
      <x:c r="W153" s="64"/>
      <x:c r="X153" s="64"/>
      <x:c r="Y153" s="64"/>
      <x:c r="Z153" s="64"/>
      <x:c r="AA153" s="64"/>
      <x:c r="AB153" s="64"/>
    </x:row>
    <x:row r="154">
      <x:c r="A154" s="19"/>
      <x:c r="B154" s="19"/>
      <x:c r="C154" s="19"/>
      <x:c r="D154" s="19"/>
      <x:c r="E154" s="19"/>
      <x:c r="F154" s="19"/>
      <x:c r="G154" s="19"/>
      <x:c r="H154" s="19"/>
      <x:c r="I154" s="19"/>
      <x:c r="J154" s="19"/>
      <x:c r="K154" s="64"/>
      <x:c r="L154" s="64"/>
      <x:c r="M154" s="64"/>
      <x:c r="N154" s="64"/>
      <x:c r="O154" s="64"/>
      <x:c r="P154" s="64"/>
      <x:c r="Q154" s="64"/>
      <x:c r="R154" s="64"/>
      <x:c r="S154" s="64"/>
      <x:c r="T154" s="64"/>
      <x:c r="U154" s="64"/>
      <x:c r="V154" s="64"/>
      <x:c r="W154" s="64"/>
      <x:c r="X154" s="64"/>
      <x:c r="Y154" s="64"/>
      <x:c r="Z154" s="64"/>
      <x:c r="AA154" s="64"/>
      <x:c r="AB154" s="64"/>
    </x:row>
    <x:row r="155">
      <x:c r="A155" s="19"/>
      <x:c r="B155" s="19"/>
      <x:c r="C155" s="19"/>
      <x:c r="D155" s="19"/>
      <x:c r="E155" s="19"/>
      <x:c r="F155" s="19"/>
      <x:c r="G155" s="19"/>
      <x:c r="H155" s="19"/>
      <x:c r="I155" s="19"/>
      <x:c r="J155" s="19"/>
      <x:c r="K155" s="64"/>
      <x:c r="L155" s="64"/>
      <x:c r="M155" s="64"/>
      <x:c r="N155" s="64"/>
      <x:c r="O155" s="64"/>
      <x:c r="P155" s="64"/>
      <x:c r="Q155" s="64"/>
      <x:c r="R155" s="64"/>
      <x:c r="S155" s="64"/>
      <x:c r="T155" s="64"/>
      <x:c r="U155" s="64"/>
      <x:c r="V155" s="64"/>
      <x:c r="W155" s="64"/>
      <x:c r="X155" s="64"/>
      <x:c r="Y155" s="64"/>
      <x:c r="Z155" s="64"/>
      <x:c r="AA155" s="64"/>
      <x:c r="AB155" s="64"/>
    </x:row>
    <x:row r="156">
      <x:c r="A156" s="19"/>
      <x:c r="B156" s="19"/>
      <x:c r="C156" s="19"/>
      <x:c r="D156" s="19"/>
      <x:c r="E156" s="19"/>
      <x:c r="F156" s="19"/>
      <x:c r="G156" s="19"/>
      <x:c r="H156" s="19"/>
      <x:c r="I156" s="19"/>
      <x:c r="J156" s="19"/>
      <x:c r="K156" s="64"/>
      <x:c r="L156" s="64"/>
      <x:c r="M156" s="64"/>
      <x:c r="N156" s="64"/>
      <x:c r="O156" s="64"/>
      <x:c r="P156" s="64"/>
      <x:c r="Q156" s="64"/>
      <x:c r="R156" s="64"/>
      <x:c r="S156" s="64"/>
      <x:c r="T156" s="64"/>
      <x:c r="U156" s="64"/>
      <x:c r="V156" s="64"/>
      <x:c r="W156" s="64"/>
      <x:c r="X156" s="64"/>
      <x:c r="Y156" s="64"/>
      <x:c r="Z156" s="64"/>
      <x:c r="AA156" s="64"/>
      <x:c r="AB156" s="64"/>
    </x:row>
    <x:row r="157">
      <x:c r="A157" s="19"/>
      <x:c r="B157" s="19"/>
      <x:c r="C157" s="19"/>
      <x:c r="D157" s="19"/>
      <x:c r="E157" s="19"/>
      <x:c r="F157" s="19"/>
      <x:c r="G157" s="19"/>
      <x:c r="H157" s="19"/>
      <x:c r="I157" s="19"/>
      <x:c r="J157" s="19"/>
      <x:c r="K157" s="64"/>
      <x:c r="L157" s="64"/>
      <x:c r="M157" s="64"/>
      <x:c r="N157" s="64"/>
      <x:c r="O157" s="64"/>
      <x:c r="P157" s="64"/>
      <x:c r="Q157" s="64"/>
      <x:c r="R157" s="64"/>
      <x:c r="S157" s="64"/>
      <x:c r="T157" s="64"/>
      <x:c r="U157" s="64"/>
      <x:c r="V157" s="64"/>
      <x:c r="W157" s="64"/>
      <x:c r="X157" s="64"/>
      <x:c r="Y157" s="64"/>
      <x:c r="Z157" s="64"/>
      <x:c r="AA157" s="64"/>
      <x:c r="AB157" s="64"/>
    </x:row>
    <x:row r="158">
      <x:c r="A158" s="19"/>
      <x:c r="B158" s="19"/>
      <x:c r="C158" s="19"/>
      <x:c r="D158" s="19"/>
      <x:c r="E158" s="19"/>
      <x:c r="F158" s="19"/>
      <x:c r="G158" s="19"/>
      <x:c r="H158" s="19"/>
      <x:c r="I158" s="19"/>
      <x:c r="J158" s="19"/>
      <x:c r="K158" s="64"/>
      <x:c r="L158" s="64"/>
      <x:c r="M158" s="64"/>
      <x:c r="N158" s="64"/>
      <x:c r="O158" s="64"/>
      <x:c r="P158" s="64"/>
      <x:c r="Q158" s="64"/>
      <x:c r="R158" s="64"/>
      <x:c r="S158" s="64"/>
      <x:c r="T158" s="64"/>
      <x:c r="U158" s="64"/>
      <x:c r="V158" s="64"/>
      <x:c r="W158" s="64"/>
      <x:c r="X158" s="64"/>
      <x:c r="Y158" s="64"/>
      <x:c r="Z158" s="64"/>
      <x:c r="AA158" s="64"/>
      <x:c r="AB158" s="64"/>
    </x:row>
    <x:row r="159">
      <x:c r="A159" s="19"/>
      <x:c r="B159" s="19"/>
      <x:c r="C159" s="19"/>
      <x:c r="D159" s="19"/>
      <x:c r="E159" s="19"/>
      <x:c r="F159" s="19"/>
      <x:c r="G159" s="19"/>
      <x:c r="H159" s="19"/>
      <x:c r="I159" s="19"/>
      <x:c r="J159" s="19"/>
      <x:c r="K159" s="64"/>
      <x:c r="L159" s="64"/>
      <x:c r="M159" s="64"/>
      <x:c r="N159" s="64"/>
      <x:c r="O159" s="64"/>
      <x:c r="P159" s="64"/>
      <x:c r="Q159" s="64"/>
      <x:c r="R159" s="64"/>
      <x:c r="S159" s="64"/>
      <x:c r="T159" s="64"/>
      <x:c r="U159" s="64"/>
      <x:c r="V159" s="64"/>
      <x:c r="W159" s="64"/>
      <x:c r="X159" s="64"/>
      <x:c r="Y159" s="64"/>
      <x:c r="Z159" s="64"/>
      <x:c r="AA159" s="64"/>
      <x:c r="AB159" s="64"/>
    </x:row>
    <x:row r="160">
      <x:c r="A160" s="19"/>
      <x:c r="B160" s="19"/>
      <x:c r="C160" s="19"/>
      <x:c r="D160" s="19"/>
      <x:c r="E160" s="19"/>
      <x:c r="F160" s="19"/>
      <x:c r="G160" s="19"/>
      <x:c r="H160" s="19"/>
      <x:c r="I160" s="19"/>
      <x:c r="J160" s="19"/>
      <x:c r="K160" s="64"/>
      <x:c r="L160" s="64"/>
      <x:c r="M160" s="64"/>
      <x:c r="N160" s="64"/>
      <x:c r="O160" s="64"/>
      <x:c r="P160" s="64"/>
      <x:c r="Q160" s="64"/>
      <x:c r="R160" s="64"/>
      <x:c r="S160" s="64"/>
      <x:c r="T160" s="64"/>
      <x:c r="U160" s="64"/>
      <x:c r="V160" s="64"/>
      <x:c r="W160" s="64"/>
      <x:c r="X160" s="64"/>
      <x:c r="Y160" s="64"/>
      <x:c r="Z160" s="64"/>
      <x:c r="AA160" s="64"/>
      <x:c r="AB160" s="64"/>
    </x:row>
    <x:row r="161">
      <x:c r="A161" s="19"/>
      <x:c r="B161" s="19"/>
      <x:c r="C161" s="19"/>
      <x:c r="D161" s="19"/>
      <x:c r="E161" s="19"/>
      <x:c r="F161" s="19"/>
      <x:c r="G161" s="19"/>
      <x:c r="H161" s="19"/>
      <x:c r="I161" s="19"/>
      <x:c r="J161" s="19"/>
      <x:c r="K161" s="64"/>
      <x:c r="L161" s="64"/>
      <x:c r="M161" s="64"/>
      <x:c r="N161" s="64"/>
      <x:c r="O161" s="64"/>
      <x:c r="P161" s="64"/>
      <x:c r="Q161" s="64"/>
      <x:c r="R161" s="64"/>
      <x:c r="S161" s="64"/>
      <x:c r="T161" s="64"/>
      <x:c r="U161" s="64"/>
      <x:c r="V161" s="64"/>
      <x:c r="W161" s="64"/>
      <x:c r="X161" s="64"/>
      <x:c r="Y161" s="64"/>
      <x:c r="Z161" s="64"/>
      <x:c r="AA161" s="64"/>
      <x:c r="AB161" s="64"/>
    </x:row>
    <x:row r="162">
      <x:c r="A162" s="19"/>
      <x:c r="B162" s="19"/>
      <x:c r="C162" s="19"/>
      <x:c r="D162" s="19"/>
      <x:c r="E162" s="19"/>
      <x:c r="F162" s="19"/>
      <x:c r="G162" s="19"/>
      <x:c r="H162" s="19"/>
      <x:c r="I162" s="19"/>
      <x:c r="J162" s="19"/>
      <x:c r="K162" s="64"/>
      <x:c r="L162" s="64"/>
      <x:c r="M162" s="64"/>
      <x:c r="N162" s="64"/>
      <x:c r="O162" s="64"/>
      <x:c r="P162" s="64"/>
      <x:c r="Q162" s="64"/>
      <x:c r="R162" s="64"/>
      <x:c r="S162" s="64"/>
      <x:c r="T162" s="64"/>
      <x:c r="U162" s="64"/>
      <x:c r="V162" s="64"/>
      <x:c r="W162" s="64"/>
      <x:c r="X162" s="64"/>
      <x:c r="Y162" s="64"/>
      <x:c r="Z162" s="64"/>
      <x:c r="AA162" s="64"/>
      <x:c r="AB162" s="64"/>
    </x:row>
    <x:row r="163">
      <x:c r="A163" s="19"/>
      <x:c r="B163" s="19"/>
      <x:c r="C163" s="19"/>
      <x:c r="D163" s="19"/>
      <x:c r="E163" s="19"/>
      <x:c r="F163" s="19"/>
      <x:c r="G163" s="19"/>
      <x:c r="H163" s="19"/>
      <x:c r="I163" s="19"/>
      <x:c r="J163" s="19"/>
      <x:c r="K163" s="64"/>
      <x:c r="L163" s="64"/>
      <x:c r="M163" s="64"/>
      <x:c r="N163" s="64"/>
      <x:c r="O163" s="64"/>
      <x:c r="P163" s="64"/>
      <x:c r="Q163" s="64"/>
      <x:c r="R163" s="64"/>
      <x:c r="S163" s="64"/>
      <x:c r="T163" s="64"/>
      <x:c r="U163" s="64"/>
      <x:c r="V163" s="64"/>
      <x:c r="W163" s="64"/>
      <x:c r="X163" s="64"/>
      <x:c r="Y163" s="64"/>
      <x:c r="Z163" s="64"/>
      <x:c r="AA163" s="64"/>
      <x:c r="AB163" s="64"/>
    </x:row>
    <x:row r="164">
      <x:c r="A164" s="19"/>
      <x:c r="B164" s="19"/>
      <x:c r="C164" s="19"/>
      <x:c r="D164" s="19"/>
      <x:c r="E164" s="19"/>
      <x:c r="F164" s="19"/>
      <x:c r="G164" s="19"/>
      <x:c r="H164" s="19"/>
      <x:c r="I164" s="19"/>
      <x:c r="J164" s="19"/>
      <x:c r="K164" s="64"/>
      <x:c r="L164" s="64"/>
      <x:c r="M164" s="64"/>
      <x:c r="N164" s="64"/>
      <x:c r="O164" s="64"/>
      <x:c r="P164" s="64"/>
      <x:c r="Q164" s="64"/>
      <x:c r="R164" s="64"/>
      <x:c r="S164" s="64"/>
      <x:c r="T164" s="64"/>
      <x:c r="U164" s="64"/>
      <x:c r="V164" s="64"/>
      <x:c r="W164" s="64"/>
      <x:c r="X164" s="64"/>
      <x:c r="Y164" s="64"/>
      <x:c r="Z164" s="64"/>
      <x:c r="AA164" s="64"/>
      <x:c r="AB164" s="64"/>
    </x:row>
    <x:row r="165">
      <x:c r="A165" s="19"/>
      <x:c r="B165" s="19"/>
      <x:c r="C165" s="19"/>
      <x:c r="D165" s="19"/>
      <x:c r="E165" s="19"/>
      <x:c r="F165" s="19"/>
      <x:c r="G165" s="19"/>
      <x:c r="H165" s="19"/>
      <x:c r="I165" s="19"/>
      <x:c r="J165" s="19"/>
      <x:c r="K165" s="64"/>
      <x:c r="L165" s="64"/>
      <x:c r="M165" s="64"/>
      <x:c r="N165" s="64"/>
      <x:c r="O165" s="64"/>
      <x:c r="P165" s="64"/>
      <x:c r="Q165" s="64"/>
      <x:c r="R165" s="64"/>
      <x:c r="S165" s="64"/>
      <x:c r="T165" s="64"/>
      <x:c r="U165" s="64"/>
      <x:c r="V165" s="64"/>
      <x:c r="W165" s="64"/>
      <x:c r="X165" s="64"/>
      <x:c r="Y165" s="64"/>
      <x:c r="Z165" s="64"/>
      <x:c r="AA165" s="64"/>
      <x:c r="AB165" s="64"/>
    </x:row>
    <x:row r="166">
      <x:c r="A166" s="19"/>
      <x:c r="B166" s="19"/>
      <x:c r="C166" s="19"/>
      <x:c r="D166" s="19"/>
      <x:c r="E166" s="19"/>
      <x:c r="F166" s="19"/>
      <x:c r="G166" s="19"/>
      <x:c r="H166" s="19"/>
      <x:c r="I166" s="19"/>
      <x:c r="J166" s="19"/>
      <x:c r="K166" s="64"/>
      <x:c r="L166" s="64"/>
      <x:c r="M166" s="64"/>
      <x:c r="N166" s="64"/>
      <x:c r="O166" s="64"/>
      <x:c r="P166" s="64"/>
      <x:c r="Q166" s="64"/>
      <x:c r="R166" s="64"/>
      <x:c r="S166" s="64"/>
      <x:c r="T166" s="64"/>
      <x:c r="U166" s="64"/>
      <x:c r="V166" s="64"/>
      <x:c r="W166" s="64"/>
      <x:c r="X166" s="64"/>
      <x:c r="Y166" s="64"/>
      <x:c r="Z166" s="64"/>
      <x:c r="AA166" s="64"/>
      <x:c r="AB166" s="64"/>
    </x:row>
    <x:row r="167">
      <x:c r="A167" s="19"/>
      <x:c r="B167" s="19"/>
      <x:c r="C167" s="19"/>
      <x:c r="D167" s="19"/>
      <x:c r="E167" s="19"/>
      <x:c r="F167" s="19"/>
      <x:c r="G167" s="19"/>
      <x:c r="H167" s="19"/>
      <x:c r="I167" s="19"/>
      <x:c r="J167" s="19"/>
      <x:c r="K167" s="64"/>
      <x:c r="L167" s="64"/>
      <x:c r="M167" s="64"/>
      <x:c r="N167" s="64"/>
      <x:c r="O167" s="64"/>
      <x:c r="P167" s="64"/>
      <x:c r="Q167" s="64"/>
      <x:c r="R167" s="64"/>
      <x:c r="S167" s="64"/>
      <x:c r="T167" s="64"/>
      <x:c r="U167" s="64"/>
      <x:c r="V167" s="64"/>
      <x:c r="W167" s="64"/>
      <x:c r="X167" s="64"/>
      <x:c r="Y167" s="64"/>
      <x:c r="Z167" s="64"/>
      <x:c r="AA167" s="64"/>
      <x:c r="AB167" s="64"/>
    </x:row>
    <x:row r="168">
      <x:c r="A168" s="19"/>
      <x:c r="B168" s="19"/>
      <x:c r="C168" s="19"/>
      <x:c r="D168" s="19"/>
      <x:c r="E168" s="19"/>
      <x:c r="F168" s="19"/>
      <x:c r="G168" s="19"/>
      <x:c r="H168" s="19"/>
      <x:c r="I168" s="19"/>
      <x:c r="J168" s="19"/>
      <x:c r="K168" s="64"/>
      <x:c r="L168" s="64"/>
      <x:c r="M168" s="64"/>
      <x:c r="N168" s="64"/>
      <x:c r="O168" s="64"/>
      <x:c r="P168" s="64"/>
      <x:c r="Q168" s="64"/>
      <x:c r="R168" s="64"/>
      <x:c r="S168" s="64"/>
      <x:c r="T168" s="64"/>
      <x:c r="U168" s="64"/>
      <x:c r="V168" s="64"/>
      <x:c r="W168" s="64"/>
      <x:c r="X168" s="64"/>
      <x:c r="Y168" s="64"/>
      <x:c r="Z168" s="64"/>
      <x:c r="AA168" s="64"/>
      <x:c r="AB168" s="64"/>
    </x:row>
    <x:row r="169">
      <x:c r="A169" s="19"/>
      <x:c r="B169" s="19"/>
      <x:c r="C169" s="19"/>
      <x:c r="D169" s="19"/>
      <x:c r="E169" s="19"/>
      <x:c r="F169" s="19"/>
      <x:c r="G169" s="19"/>
      <x:c r="H169" s="19"/>
      <x:c r="I169" s="19"/>
      <x:c r="J169" s="19"/>
      <x:c r="K169" s="64"/>
      <x:c r="L169" s="64"/>
      <x:c r="M169" s="64"/>
      <x:c r="N169" s="64"/>
      <x:c r="O169" s="64"/>
      <x:c r="P169" s="64"/>
      <x:c r="Q169" s="64"/>
      <x:c r="R169" s="64"/>
      <x:c r="S169" s="64"/>
      <x:c r="T169" s="64"/>
      <x:c r="U169" s="64"/>
      <x:c r="V169" s="64"/>
      <x:c r="W169" s="64"/>
      <x:c r="X169" s="64"/>
      <x:c r="Y169" s="64"/>
      <x:c r="Z169" s="64"/>
      <x:c r="AA169" s="64"/>
      <x:c r="AB169" s="64"/>
    </x:row>
    <x:row r="170">
      <x:c r="A170" s="19"/>
      <x:c r="B170" s="19"/>
      <x:c r="C170" s="19"/>
      <x:c r="D170" s="19"/>
      <x:c r="E170" s="19"/>
      <x:c r="F170" s="19"/>
      <x:c r="G170" s="19"/>
      <x:c r="H170" s="19"/>
      <x:c r="I170" s="19"/>
      <x:c r="J170" s="19"/>
      <x:c r="K170" s="64"/>
      <x:c r="L170" s="64"/>
      <x:c r="M170" s="64"/>
      <x:c r="N170" s="64"/>
      <x:c r="O170" s="64"/>
      <x:c r="P170" s="64"/>
      <x:c r="Q170" s="64"/>
      <x:c r="R170" s="64"/>
      <x:c r="S170" s="64"/>
      <x:c r="T170" s="64"/>
      <x:c r="U170" s="64"/>
      <x:c r="V170" s="64"/>
      <x:c r="W170" s="64"/>
      <x:c r="X170" s="64"/>
      <x:c r="Y170" s="64"/>
      <x:c r="Z170" s="64"/>
      <x:c r="AA170" s="64"/>
      <x:c r="AB170" s="64"/>
    </x:row>
    <x:row r="171">
      <x:c r="A171" s="19"/>
      <x:c r="B171" s="19"/>
      <x:c r="C171" s="19"/>
      <x:c r="D171" s="19"/>
      <x:c r="E171" s="19"/>
      <x:c r="F171" s="19"/>
      <x:c r="G171" s="19"/>
      <x:c r="H171" s="19"/>
      <x:c r="I171" s="19"/>
      <x:c r="J171" s="19"/>
      <x:c r="K171" s="64"/>
      <x:c r="L171" s="64"/>
      <x:c r="M171" s="64"/>
      <x:c r="N171" s="64"/>
      <x:c r="O171" s="64"/>
      <x:c r="P171" s="64"/>
      <x:c r="Q171" s="64"/>
      <x:c r="R171" s="64"/>
      <x:c r="S171" s="64"/>
      <x:c r="T171" s="64"/>
      <x:c r="U171" s="64"/>
      <x:c r="V171" s="64"/>
      <x:c r="W171" s="64"/>
      <x:c r="X171" s="64"/>
      <x:c r="Y171" s="64"/>
      <x:c r="Z171" s="64"/>
      <x:c r="AA171" s="64"/>
      <x:c r="AB171" s="64"/>
    </x:row>
    <x:row r="172">
      <x:c r="A172" s="19"/>
      <x:c r="B172" s="19"/>
      <x:c r="C172" s="19"/>
      <x:c r="D172" s="19"/>
      <x:c r="E172" s="19"/>
      <x:c r="F172" s="19"/>
      <x:c r="G172" s="19"/>
      <x:c r="H172" s="19"/>
      <x:c r="I172" s="19"/>
      <x:c r="J172" s="19"/>
      <x:c r="K172" s="64"/>
      <x:c r="L172" s="64"/>
      <x:c r="M172" s="64"/>
      <x:c r="N172" s="64"/>
      <x:c r="O172" s="64"/>
      <x:c r="P172" s="64"/>
      <x:c r="Q172" s="64"/>
      <x:c r="R172" s="64"/>
      <x:c r="S172" s="64"/>
      <x:c r="T172" s="64"/>
      <x:c r="U172" s="64"/>
      <x:c r="V172" s="64"/>
      <x:c r="W172" s="64"/>
      <x:c r="X172" s="64"/>
      <x:c r="Y172" s="64"/>
      <x:c r="Z172" s="64"/>
      <x:c r="AA172" s="64"/>
      <x:c r="AB172" s="64"/>
    </x:row>
    <x:row r="173">
      <x:c r="A173" s="19"/>
      <x:c r="B173" s="19"/>
      <x:c r="C173" s="19"/>
      <x:c r="D173" s="19"/>
      <x:c r="E173" s="19"/>
      <x:c r="F173" s="19"/>
      <x:c r="G173" s="19"/>
      <x:c r="H173" s="19"/>
      <x:c r="I173" s="19"/>
      <x:c r="J173" s="19"/>
      <x:c r="K173" s="64"/>
      <x:c r="L173" s="64"/>
      <x:c r="M173" s="64"/>
      <x:c r="N173" s="64"/>
      <x:c r="O173" s="64"/>
      <x:c r="P173" s="64"/>
      <x:c r="Q173" s="64"/>
      <x:c r="R173" s="64"/>
      <x:c r="S173" s="64"/>
      <x:c r="T173" s="64"/>
      <x:c r="U173" s="64"/>
      <x:c r="V173" s="64"/>
      <x:c r="W173" s="64"/>
      <x:c r="X173" s="64"/>
      <x:c r="Y173" s="64"/>
      <x:c r="Z173" s="64"/>
      <x:c r="AA173" s="64"/>
      <x:c r="AB173" s="64"/>
    </x:row>
    <x:row r="174">
      <x:c r="A174" s="19"/>
      <x:c r="B174" s="19"/>
      <x:c r="C174" s="19"/>
      <x:c r="D174" s="19"/>
      <x:c r="E174" s="19"/>
      <x:c r="F174" s="19"/>
      <x:c r="G174" s="19"/>
      <x:c r="H174" s="19"/>
      <x:c r="I174" s="19"/>
      <x:c r="J174" s="19"/>
      <x:c r="K174" s="64"/>
      <x:c r="L174" s="64"/>
      <x:c r="M174" s="64"/>
      <x:c r="N174" s="64"/>
      <x:c r="O174" s="64"/>
      <x:c r="P174" s="64"/>
      <x:c r="Q174" s="64"/>
      <x:c r="R174" s="64"/>
      <x:c r="S174" s="64"/>
      <x:c r="T174" s="64"/>
      <x:c r="U174" s="64"/>
      <x:c r="V174" s="64"/>
      <x:c r="W174" s="64"/>
      <x:c r="X174" s="64"/>
      <x:c r="Y174" s="64"/>
      <x:c r="Z174" s="64"/>
      <x:c r="AA174" s="64"/>
      <x:c r="AB174" s="64"/>
    </x:row>
    <x:row r="175">
      <x:c r="A175" s="19"/>
      <x:c r="B175" s="19"/>
      <x:c r="C175" s="19"/>
      <x:c r="D175" s="19"/>
      <x:c r="E175" s="19"/>
      <x:c r="F175" s="19"/>
      <x:c r="G175" s="19"/>
      <x:c r="H175" s="19"/>
      <x:c r="I175" s="19"/>
      <x:c r="J175" s="19"/>
      <x:c r="K175" s="64"/>
      <x:c r="L175" s="64"/>
      <x:c r="M175" s="64"/>
      <x:c r="N175" s="64"/>
      <x:c r="O175" s="64"/>
      <x:c r="P175" s="64"/>
      <x:c r="Q175" s="64"/>
      <x:c r="R175" s="64"/>
      <x:c r="S175" s="64"/>
      <x:c r="T175" s="64"/>
      <x:c r="U175" s="64"/>
      <x:c r="V175" s="64"/>
      <x:c r="W175" s="64"/>
      <x:c r="X175" s="64"/>
      <x:c r="Y175" s="64"/>
      <x:c r="Z175" s="64"/>
      <x:c r="AA175" s="64"/>
      <x:c r="AB175" s="64"/>
    </x:row>
    <x:row r="176">
      <x:c r="A176" s="19"/>
      <x:c r="B176" s="19"/>
      <x:c r="C176" s="19"/>
      <x:c r="D176" s="19"/>
      <x:c r="E176" s="19"/>
      <x:c r="F176" s="19"/>
      <x:c r="G176" s="19"/>
      <x:c r="H176" s="19"/>
      <x:c r="I176" s="19"/>
      <x:c r="J176" s="19"/>
      <x:c r="K176" s="64"/>
      <x:c r="L176" s="64"/>
      <x:c r="M176" s="64"/>
      <x:c r="N176" s="64"/>
      <x:c r="O176" s="64"/>
      <x:c r="P176" s="64"/>
      <x:c r="Q176" s="64"/>
      <x:c r="R176" s="64"/>
      <x:c r="S176" s="64"/>
      <x:c r="T176" s="64"/>
      <x:c r="U176" s="64"/>
      <x:c r="V176" s="64"/>
      <x:c r="W176" s="64"/>
      <x:c r="X176" s="64"/>
      <x:c r="Y176" s="64"/>
      <x:c r="Z176" s="64"/>
      <x:c r="AA176" s="64"/>
      <x:c r="AB176" s="64"/>
    </x:row>
    <x:row r="177">
      <x:c r="A177" s="19"/>
      <x:c r="B177" s="19"/>
      <x:c r="C177" s="19"/>
      <x:c r="D177" s="19"/>
      <x:c r="E177" s="19"/>
      <x:c r="F177" s="19"/>
      <x:c r="G177" s="19"/>
      <x:c r="H177" s="19"/>
      <x:c r="I177" s="19"/>
      <x:c r="J177" s="19"/>
      <x:c r="K177" s="64"/>
      <x:c r="L177" s="64"/>
      <x:c r="M177" s="64"/>
      <x:c r="N177" s="64"/>
      <x:c r="O177" s="64"/>
      <x:c r="P177" s="64"/>
      <x:c r="Q177" s="64"/>
      <x:c r="R177" s="64"/>
      <x:c r="S177" s="64"/>
      <x:c r="T177" s="64"/>
      <x:c r="U177" s="64"/>
      <x:c r="V177" s="64"/>
      <x:c r="W177" s="64"/>
      <x:c r="X177" s="64"/>
      <x:c r="Y177" s="64"/>
      <x:c r="Z177" s="64"/>
      <x:c r="AA177" s="64"/>
      <x:c r="AB177" s="64"/>
    </x:row>
    <x:row r="178">
      <x:c r="A178" s="19"/>
      <x:c r="B178" s="19"/>
      <x:c r="C178" s="19"/>
      <x:c r="D178" s="19"/>
      <x:c r="E178" s="19"/>
      <x:c r="F178" s="19"/>
      <x:c r="G178" s="19"/>
      <x:c r="H178" s="19"/>
      <x:c r="I178" s="19"/>
      <x:c r="J178" s="19"/>
      <x:c r="K178" s="64"/>
      <x:c r="L178" s="64"/>
      <x:c r="M178" s="64"/>
      <x:c r="N178" s="64"/>
      <x:c r="O178" s="64"/>
      <x:c r="P178" s="64"/>
      <x:c r="Q178" s="64"/>
      <x:c r="R178" s="64"/>
      <x:c r="S178" s="64"/>
      <x:c r="T178" s="64"/>
      <x:c r="U178" s="64"/>
      <x:c r="V178" s="64"/>
      <x:c r="W178" s="64"/>
      <x:c r="X178" s="64"/>
      <x:c r="Y178" s="64"/>
      <x:c r="Z178" s="64"/>
      <x:c r="AA178" s="64"/>
      <x:c r="AB178" s="64"/>
    </x:row>
    <x:row r="179">
      <x:c r="A179" s="19"/>
      <x:c r="B179" s="19"/>
      <x:c r="C179" s="19"/>
      <x:c r="D179" s="19"/>
      <x:c r="E179" s="19"/>
      <x:c r="F179" s="19"/>
      <x:c r="G179" s="19"/>
      <x:c r="H179" s="19"/>
      <x:c r="I179" s="19"/>
      <x:c r="J179" s="19"/>
      <x:c r="K179" s="64"/>
      <x:c r="L179" s="64"/>
      <x:c r="M179" s="64"/>
      <x:c r="N179" s="64"/>
      <x:c r="O179" s="64"/>
      <x:c r="P179" s="64"/>
      <x:c r="Q179" s="64"/>
      <x:c r="R179" s="64"/>
      <x:c r="S179" s="64"/>
      <x:c r="T179" s="64"/>
      <x:c r="U179" s="64"/>
      <x:c r="V179" s="64"/>
      <x:c r="W179" s="64"/>
      <x:c r="X179" s="64"/>
      <x:c r="Y179" s="64"/>
      <x:c r="Z179" s="64"/>
      <x:c r="AA179" s="64"/>
      <x:c r="AB179" s="64"/>
    </x:row>
    <x:row r="180">
      <x:c r="A180" s="19"/>
      <x:c r="B180" s="19"/>
      <x:c r="C180" s="19"/>
      <x:c r="D180" s="19"/>
      <x:c r="E180" s="19"/>
      <x:c r="F180" s="19"/>
      <x:c r="G180" s="19"/>
      <x:c r="H180" s="19"/>
      <x:c r="I180" s="19"/>
      <x:c r="J180" s="19"/>
      <x:c r="K180" s="64"/>
      <x:c r="L180" s="64"/>
      <x:c r="M180" s="64"/>
      <x:c r="N180" s="64"/>
      <x:c r="O180" s="64"/>
      <x:c r="P180" s="64"/>
      <x:c r="Q180" s="64"/>
      <x:c r="R180" s="64"/>
      <x:c r="S180" s="64"/>
      <x:c r="T180" s="64"/>
      <x:c r="U180" s="64"/>
      <x:c r="V180" s="64"/>
      <x:c r="W180" s="64"/>
      <x:c r="X180" s="64"/>
      <x:c r="Y180" s="64"/>
      <x:c r="Z180" s="64"/>
      <x:c r="AA180" s="64"/>
      <x:c r="AB180" s="64"/>
    </x:row>
    <x:row r="181">
      <x:c r="A181" s="19"/>
      <x:c r="B181" s="19"/>
      <x:c r="C181" s="19"/>
      <x:c r="D181" s="19"/>
      <x:c r="E181" s="19"/>
      <x:c r="F181" s="19"/>
      <x:c r="G181" s="19"/>
      <x:c r="H181" s="19"/>
      <x:c r="I181" s="19"/>
      <x:c r="J181" s="19"/>
      <x:c r="K181" s="64"/>
      <x:c r="L181" s="64"/>
      <x:c r="M181" s="64"/>
      <x:c r="N181" s="64"/>
      <x:c r="O181" s="64"/>
      <x:c r="P181" s="64"/>
      <x:c r="Q181" s="64"/>
      <x:c r="R181" s="64"/>
      <x:c r="S181" s="64"/>
      <x:c r="T181" s="64"/>
      <x:c r="U181" s="64"/>
      <x:c r="V181" s="64"/>
      <x:c r="W181" s="64"/>
      <x:c r="X181" s="64"/>
      <x:c r="Y181" s="64"/>
      <x:c r="Z181" s="64"/>
      <x:c r="AA181" s="64"/>
      <x:c r="AB181" s="64"/>
    </x:row>
    <x:row r="182">
      <x:c r="A182" s="19"/>
      <x:c r="B182" s="19"/>
      <x:c r="C182" s="19"/>
      <x:c r="D182" s="19"/>
      <x:c r="E182" s="19"/>
      <x:c r="F182" s="19"/>
      <x:c r="G182" s="19"/>
      <x:c r="H182" s="19"/>
      <x:c r="I182" s="19"/>
      <x:c r="J182" s="19"/>
      <x:c r="K182" s="64"/>
      <x:c r="L182" s="64"/>
      <x:c r="M182" s="64"/>
      <x:c r="N182" s="64"/>
      <x:c r="O182" s="64"/>
      <x:c r="P182" s="64"/>
      <x:c r="Q182" s="64"/>
      <x:c r="R182" s="64"/>
      <x:c r="S182" s="64"/>
      <x:c r="T182" s="64"/>
      <x:c r="U182" s="64"/>
      <x:c r="V182" s="64"/>
      <x:c r="W182" s="64"/>
      <x:c r="X182" s="64"/>
      <x:c r="Y182" s="64"/>
      <x:c r="Z182" s="64"/>
      <x:c r="AA182" s="64"/>
      <x:c r="AB182" s="64"/>
    </x:row>
    <x:row r="183">
      <x:c r="A183" s="19"/>
      <x:c r="B183" s="19"/>
      <x:c r="C183" s="19"/>
      <x:c r="D183" s="19"/>
      <x:c r="E183" s="19"/>
      <x:c r="F183" s="19"/>
      <x:c r="G183" s="19"/>
      <x:c r="H183" s="19"/>
      <x:c r="I183" s="19"/>
      <x:c r="J183" s="19"/>
      <x:c r="K183" s="64"/>
      <x:c r="L183" s="64"/>
      <x:c r="M183" s="64"/>
      <x:c r="N183" s="64"/>
      <x:c r="O183" s="64"/>
      <x:c r="P183" s="64"/>
      <x:c r="Q183" s="64"/>
      <x:c r="R183" s="64"/>
      <x:c r="S183" s="64"/>
      <x:c r="T183" s="64"/>
      <x:c r="U183" s="64"/>
      <x:c r="V183" s="64"/>
      <x:c r="W183" s="64"/>
      <x:c r="X183" s="64"/>
      <x:c r="Y183" s="64"/>
      <x:c r="Z183" s="64"/>
      <x:c r="AA183" s="64"/>
      <x:c r="AB183" s="64"/>
    </x:row>
    <x:row r="184">
      <x:c r="A184" s="19"/>
      <x:c r="B184" s="19"/>
      <x:c r="C184" s="19"/>
      <x:c r="D184" s="19"/>
      <x:c r="E184" s="19"/>
      <x:c r="F184" s="19"/>
      <x:c r="G184" s="19"/>
      <x:c r="H184" s="19"/>
      <x:c r="I184" s="19"/>
      <x:c r="J184" s="19"/>
      <x:c r="K184" s="64"/>
      <x:c r="L184" s="64"/>
      <x:c r="M184" s="64"/>
      <x:c r="N184" s="64"/>
      <x:c r="O184" s="64"/>
      <x:c r="P184" s="64"/>
      <x:c r="Q184" s="64"/>
      <x:c r="R184" s="64"/>
      <x:c r="S184" s="64"/>
      <x:c r="T184" s="64"/>
      <x:c r="U184" s="64"/>
      <x:c r="V184" s="64"/>
      <x:c r="W184" s="64"/>
      <x:c r="X184" s="64"/>
      <x:c r="Y184" s="64"/>
      <x:c r="Z184" s="64"/>
      <x:c r="AA184" s="64"/>
      <x:c r="AB184" s="64"/>
    </x:row>
    <x:row r="185">
      <x:c r="A185" s="19"/>
      <x:c r="B185" s="19"/>
      <x:c r="C185" s="19"/>
      <x:c r="D185" s="19"/>
      <x:c r="E185" s="19"/>
      <x:c r="F185" s="19"/>
      <x:c r="G185" s="19"/>
      <x:c r="H185" s="19"/>
      <x:c r="I185" s="19"/>
      <x:c r="J185" s="19"/>
      <x:c r="K185" s="64"/>
      <x:c r="L185" s="64"/>
      <x:c r="M185" s="64"/>
      <x:c r="N185" s="64"/>
      <x:c r="O185" s="64"/>
      <x:c r="P185" s="64"/>
      <x:c r="Q185" s="64"/>
      <x:c r="R185" s="64"/>
      <x:c r="S185" s="64"/>
      <x:c r="T185" s="64"/>
      <x:c r="U185" s="64"/>
      <x:c r="V185" s="64"/>
      <x:c r="W185" s="64"/>
      <x:c r="X185" s="64"/>
      <x:c r="Y185" s="64"/>
      <x:c r="Z185" s="64"/>
      <x:c r="AA185" s="64"/>
      <x:c r="AB185" s="64"/>
    </x:row>
    <x:row r="186">
      <x:c r="A186" s="19"/>
      <x:c r="B186" s="19"/>
      <x:c r="C186" s="19"/>
      <x:c r="D186" s="19"/>
      <x:c r="E186" s="19"/>
      <x:c r="F186" s="19"/>
      <x:c r="G186" s="19"/>
      <x:c r="H186" s="19"/>
      <x:c r="I186" s="19"/>
      <x:c r="J186" s="19"/>
      <x:c r="K186" s="64"/>
      <x:c r="L186" s="64"/>
      <x:c r="M186" s="64"/>
      <x:c r="N186" s="64"/>
      <x:c r="O186" s="64"/>
      <x:c r="P186" s="64"/>
      <x:c r="Q186" s="64"/>
      <x:c r="R186" s="64"/>
      <x:c r="S186" s="64"/>
      <x:c r="T186" s="64"/>
      <x:c r="U186" s="64"/>
      <x:c r="V186" s="64"/>
      <x:c r="W186" s="64"/>
      <x:c r="X186" s="64"/>
      <x:c r="Y186" s="64"/>
      <x:c r="Z186" s="64"/>
      <x:c r="AA186" s="64"/>
      <x:c r="AB186" s="64"/>
    </x:row>
    <x:row r="187">
      <x:c r="A187" s="19"/>
      <x:c r="B187" s="19"/>
      <x:c r="C187" s="19"/>
      <x:c r="D187" s="19"/>
      <x:c r="E187" s="19"/>
      <x:c r="F187" s="19"/>
      <x:c r="G187" s="19"/>
      <x:c r="H187" s="19"/>
      <x:c r="I187" s="19"/>
      <x:c r="J187" s="19"/>
      <x:c r="K187" s="64"/>
      <x:c r="L187" s="64"/>
      <x:c r="M187" s="64"/>
      <x:c r="N187" s="64"/>
      <x:c r="O187" s="64"/>
      <x:c r="P187" s="64"/>
      <x:c r="Q187" s="64"/>
      <x:c r="R187" s="64"/>
      <x:c r="S187" s="64"/>
      <x:c r="T187" s="64"/>
      <x:c r="U187" s="64"/>
      <x:c r="V187" s="64"/>
      <x:c r="W187" s="64"/>
      <x:c r="X187" s="64"/>
      <x:c r="Y187" s="64"/>
      <x:c r="Z187" s="64"/>
      <x:c r="AA187" s="64"/>
      <x:c r="AB187" s="64"/>
    </x:row>
    <x:row r="188">
      <x:c r="A188" s="19"/>
      <x:c r="B188" s="19"/>
      <x:c r="C188" s="19"/>
      <x:c r="D188" s="19"/>
      <x:c r="E188" s="19"/>
      <x:c r="F188" s="19"/>
      <x:c r="G188" s="19"/>
      <x:c r="H188" s="19"/>
      <x:c r="I188" s="19"/>
      <x:c r="J188" s="19"/>
      <x:c r="K188" s="64"/>
      <x:c r="L188" s="64"/>
      <x:c r="M188" s="64"/>
      <x:c r="N188" s="64"/>
      <x:c r="O188" s="64"/>
      <x:c r="P188" s="64"/>
      <x:c r="Q188" s="64"/>
      <x:c r="R188" s="64"/>
      <x:c r="S188" s="64"/>
      <x:c r="T188" s="64"/>
      <x:c r="U188" s="64"/>
      <x:c r="V188" s="64"/>
      <x:c r="W188" s="64"/>
      <x:c r="X188" s="64"/>
      <x:c r="Y188" s="64"/>
      <x:c r="Z188" s="64"/>
      <x:c r="AA188" s="64"/>
      <x:c r="AB188" s="64"/>
    </x:row>
    <x:row r="189">
      <x:c r="A189" s="19"/>
      <x:c r="B189" s="19"/>
      <x:c r="C189" s="19"/>
      <x:c r="D189" s="19"/>
      <x:c r="E189" s="19"/>
      <x:c r="F189" s="19"/>
      <x:c r="G189" s="19"/>
      <x:c r="H189" s="19"/>
      <x:c r="I189" s="19"/>
      <x:c r="J189" s="19"/>
      <x:c r="K189" s="64"/>
      <x:c r="L189" s="64"/>
      <x:c r="M189" s="64"/>
      <x:c r="N189" s="64"/>
      <x:c r="O189" s="64"/>
      <x:c r="P189" s="64"/>
      <x:c r="Q189" s="64"/>
      <x:c r="R189" s="64"/>
      <x:c r="S189" s="64"/>
      <x:c r="T189" s="64"/>
      <x:c r="U189" s="64"/>
      <x:c r="V189" s="64"/>
      <x:c r="W189" s="64"/>
      <x:c r="X189" s="64"/>
      <x:c r="Y189" s="64"/>
      <x:c r="Z189" s="64"/>
      <x:c r="AA189" s="64"/>
      <x:c r="AB189" s="64"/>
    </x:row>
    <x:row r="190">
      <x:c r="A190" s="19"/>
      <x:c r="B190" s="19"/>
      <x:c r="C190" s="19"/>
      <x:c r="D190" s="19"/>
      <x:c r="E190" s="19"/>
      <x:c r="F190" s="19"/>
      <x:c r="G190" s="19"/>
      <x:c r="H190" s="19"/>
      <x:c r="I190" s="19"/>
      <x:c r="J190" s="19"/>
      <x:c r="K190" s="64"/>
      <x:c r="L190" s="64"/>
      <x:c r="M190" s="64"/>
      <x:c r="N190" s="64"/>
      <x:c r="O190" s="64"/>
      <x:c r="P190" s="64"/>
      <x:c r="Q190" s="64"/>
      <x:c r="R190" s="64"/>
      <x:c r="S190" s="64"/>
      <x:c r="T190" s="64"/>
      <x:c r="U190" s="64"/>
      <x:c r="V190" s="64"/>
      <x:c r="W190" s="64"/>
      <x:c r="X190" s="64"/>
      <x:c r="Y190" s="64"/>
      <x:c r="Z190" s="64"/>
      <x:c r="AA190" s="64"/>
      <x:c r="AB190" s="64"/>
    </x:row>
    <x:row r="191">
      <x:c r="A191" s="19"/>
      <x:c r="B191" s="19"/>
      <x:c r="C191" s="19"/>
      <x:c r="D191" s="19"/>
      <x:c r="E191" s="19"/>
      <x:c r="F191" s="19"/>
      <x:c r="G191" s="19"/>
      <x:c r="H191" s="19"/>
      <x:c r="I191" s="19"/>
      <x:c r="J191" s="19"/>
      <x:c r="K191" s="64"/>
      <x:c r="L191" s="64"/>
      <x:c r="M191" s="64"/>
      <x:c r="N191" s="64"/>
      <x:c r="O191" s="64"/>
      <x:c r="P191" s="64"/>
      <x:c r="Q191" s="64"/>
      <x:c r="R191" s="64"/>
      <x:c r="S191" s="64"/>
      <x:c r="T191" s="64"/>
      <x:c r="U191" s="64"/>
      <x:c r="V191" s="64"/>
      <x:c r="W191" s="64"/>
      <x:c r="X191" s="64"/>
      <x:c r="Y191" s="64"/>
      <x:c r="Z191" s="64"/>
      <x:c r="AA191" s="64"/>
      <x:c r="AB191" s="64"/>
    </x:row>
    <x:row r="192">
      <x:c r="A192" s="19"/>
      <x:c r="B192" s="19"/>
      <x:c r="C192" s="19"/>
      <x:c r="D192" s="19"/>
      <x:c r="E192" s="19"/>
      <x:c r="F192" s="19"/>
      <x:c r="G192" s="19"/>
      <x:c r="H192" s="19"/>
      <x:c r="I192" s="19"/>
      <x:c r="J192" s="19"/>
      <x:c r="K192" s="64"/>
      <x:c r="L192" s="64"/>
      <x:c r="M192" s="64"/>
      <x:c r="N192" s="64"/>
      <x:c r="O192" s="64"/>
      <x:c r="P192" s="64"/>
      <x:c r="Q192" s="64"/>
      <x:c r="R192" s="64"/>
      <x:c r="S192" s="64"/>
      <x:c r="T192" s="64"/>
      <x:c r="U192" s="64"/>
      <x:c r="V192" s="64"/>
      <x:c r="W192" s="64"/>
      <x:c r="X192" s="64"/>
      <x:c r="Y192" s="64"/>
      <x:c r="Z192" s="64"/>
      <x:c r="AA192" s="64"/>
      <x:c r="AB192" s="64"/>
    </x:row>
    <x:row r="193">
      <x:c r="A193" s="19"/>
      <x:c r="B193" s="19"/>
      <x:c r="C193" s="19"/>
      <x:c r="D193" s="19"/>
      <x:c r="E193" s="19"/>
      <x:c r="F193" s="19"/>
      <x:c r="G193" s="19"/>
      <x:c r="H193" s="19"/>
      <x:c r="I193" s="19"/>
      <x:c r="J193" s="19"/>
      <x:c r="K193" s="64"/>
      <x:c r="L193" s="64"/>
      <x:c r="M193" s="64"/>
      <x:c r="N193" s="64"/>
      <x:c r="O193" s="64"/>
      <x:c r="P193" s="64"/>
      <x:c r="Q193" s="64"/>
      <x:c r="R193" s="64"/>
      <x:c r="S193" s="64"/>
      <x:c r="T193" s="64"/>
      <x:c r="U193" s="64"/>
      <x:c r="V193" s="64"/>
      <x:c r="W193" s="64"/>
      <x:c r="X193" s="64"/>
      <x:c r="Y193" s="64"/>
      <x:c r="Z193" s="64"/>
      <x:c r="AA193" s="64"/>
      <x:c r="AB193" s="64"/>
    </x:row>
    <x:row r="194">
      <x:c r="A194" s="19"/>
      <x:c r="B194" s="19"/>
      <x:c r="C194" s="19"/>
      <x:c r="D194" s="19"/>
      <x:c r="E194" s="19"/>
      <x:c r="F194" s="19"/>
      <x:c r="G194" s="19"/>
      <x:c r="H194" s="19"/>
      <x:c r="I194" s="19"/>
      <x:c r="J194" s="19"/>
      <x:c r="K194" s="64"/>
      <x:c r="L194" s="64"/>
      <x:c r="M194" s="64"/>
      <x:c r="N194" s="64"/>
      <x:c r="O194" s="64"/>
      <x:c r="P194" s="64"/>
      <x:c r="Q194" s="64"/>
      <x:c r="R194" s="64"/>
      <x:c r="S194" s="64"/>
      <x:c r="T194" s="64"/>
      <x:c r="U194" s="64"/>
      <x:c r="V194" s="64"/>
      <x:c r="W194" s="64"/>
      <x:c r="X194" s="64"/>
      <x:c r="Y194" s="64"/>
      <x:c r="Z194" s="64"/>
      <x:c r="AA194" s="64"/>
      <x:c r="AB194" s="64"/>
    </x:row>
    <x:row r="195">
      <x:c r="A195" s="19"/>
      <x:c r="B195" s="19"/>
      <x:c r="C195" s="19"/>
      <x:c r="D195" s="19"/>
      <x:c r="E195" s="19"/>
      <x:c r="F195" s="19"/>
      <x:c r="G195" s="19"/>
      <x:c r="H195" s="19"/>
      <x:c r="I195" s="19"/>
      <x:c r="J195" s="19"/>
      <x:c r="K195" s="64"/>
      <x:c r="L195" s="64"/>
      <x:c r="M195" s="64"/>
      <x:c r="N195" s="64"/>
      <x:c r="O195" s="64"/>
      <x:c r="P195" s="64"/>
      <x:c r="Q195" s="64"/>
      <x:c r="R195" s="64"/>
      <x:c r="S195" s="64"/>
      <x:c r="T195" s="64"/>
      <x:c r="U195" s="64"/>
      <x:c r="V195" s="64"/>
      <x:c r="W195" s="64"/>
      <x:c r="X195" s="64"/>
      <x:c r="Y195" s="64"/>
      <x:c r="Z195" s="64"/>
      <x:c r="AA195" s="64"/>
      <x:c r="AB195" s="64"/>
    </x:row>
    <x:row r="196">
      <x:c r="A196" s="19"/>
      <x:c r="B196" s="19"/>
      <x:c r="C196" s="19"/>
      <x:c r="D196" s="19"/>
      <x:c r="E196" s="19"/>
      <x:c r="F196" s="19"/>
      <x:c r="G196" s="19"/>
      <x:c r="H196" s="19"/>
      <x:c r="I196" s="19"/>
      <x:c r="J196" s="19"/>
      <x:c r="K196" s="64"/>
      <x:c r="L196" s="64"/>
      <x:c r="M196" s="64"/>
      <x:c r="N196" s="64"/>
      <x:c r="O196" s="64"/>
      <x:c r="P196" s="64"/>
      <x:c r="Q196" s="64"/>
      <x:c r="R196" s="64"/>
      <x:c r="S196" s="64"/>
      <x:c r="T196" s="64"/>
      <x:c r="U196" s="64"/>
      <x:c r="V196" s="64"/>
      <x:c r="W196" s="64"/>
      <x:c r="X196" s="64"/>
      <x:c r="Y196" s="64"/>
      <x:c r="Z196" s="64"/>
      <x:c r="AA196" s="64"/>
      <x:c r="AB196" s="64"/>
    </x:row>
    <x:row r="197">
      <x:c r="A197" s="19"/>
      <x:c r="B197" s="19"/>
      <x:c r="C197" s="19"/>
      <x:c r="D197" s="19"/>
      <x:c r="E197" s="19"/>
      <x:c r="F197" s="19"/>
      <x:c r="G197" s="19"/>
      <x:c r="H197" s="19"/>
      <x:c r="I197" s="19"/>
      <x:c r="J197" s="19"/>
      <x:c r="K197" s="64"/>
      <x:c r="L197" s="64"/>
      <x:c r="M197" s="64"/>
      <x:c r="N197" s="64"/>
      <x:c r="O197" s="64"/>
      <x:c r="P197" s="64"/>
      <x:c r="Q197" s="64"/>
      <x:c r="R197" s="64"/>
      <x:c r="S197" s="64"/>
      <x:c r="T197" s="64"/>
      <x:c r="U197" s="64"/>
      <x:c r="V197" s="64"/>
      <x:c r="W197" s="64"/>
      <x:c r="X197" s="64"/>
      <x:c r="Y197" s="64"/>
      <x:c r="Z197" s="64"/>
      <x:c r="AA197" s="64"/>
      <x:c r="AB197" s="64"/>
    </x:row>
    <x:row r="198">
      <x:c r="A198" s="19"/>
      <x:c r="B198" s="19"/>
      <x:c r="C198" s="19"/>
      <x:c r="D198" s="19"/>
      <x:c r="E198" s="19"/>
      <x:c r="F198" s="19"/>
      <x:c r="G198" s="19"/>
      <x:c r="H198" s="19"/>
      <x:c r="I198" s="19"/>
      <x:c r="J198" s="19"/>
      <x:c r="K198" s="64"/>
      <x:c r="L198" s="64"/>
      <x:c r="M198" s="64"/>
      <x:c r="N198" s="64"/>
      <x:c r="O198" s="64"/>
      <x:c r="P198" s="64"/>
      <x:c r="Q198" s="64"/>
      <x:c r="R198" s="64"/>
      <x:c r="S198" s="64"/>
      <x:c r="T198" s="64"/>
      <x:c r="U198" s="64"/>
      <x:c r="V198" s="64"/>
      <x:c r="W198" s="64"/>
      <x:c r="X198" s="64"/>
      <x:c r="Y198" s="64"/>
      <x:c r="Z198" s="64"/>
      <x:c r="AA198" s="64"/>
      <x:c r="AB198" s="64"/>
    </x:row>
    <x:row r="199">
      <x:c r="A199" s="19"/>
      <x:c r="B199" s="19"/>
      <x:c r="C199" s="19"/>
      <x:c r="D199" s="19"/>
      <x:c r="E199" s="19"/>
      <x:c r="F199" s="19"/>
      <x:c r="G199" s="19"/>
      <x:c r="H199" s="19"/>
      <x:c r="I199" s="19"/>
      <x:c r="J199" s="19"/>
      <x:c r="K199" s="64"/>
      <x:c r="L199" s="64"/>
      <x:c r="M199" s="64"/>
      <x:c r="N199" s="64"/>
      <x:c r="O199" s="64"/>
      <x:c r="P199" s="64"/>
      <x:c r="Q199" s="64"/>
      <x:c r="R199" s="64"/>
      <x:c r="S199" s="64"/>
      <x:c r="T199" s="64"/>
      <x:c r="U199" s="64"/>
      <x:c r="V199" s="64"/>
      <x:c r="W199" s="64"/>
      <x:c r="X199" s="64"/>
      <x:c r="Y199" s="64"/>
      <x:c r="Z199" s="64"/>
      <x:c r="AA199" s="64"/>
      <x:c r="AB199" s="64"/>
    </x:row>
    <x:row r="200">
      <x:c r="A200" s="19"/>
      <x:c r="B200" s="19"/>
      <x:c r="C200" s="19"/>
      <x:c r="D200" s="19"/>
      <x:c r="E200" s="19"/>
      <x:c r="F200" s="19"/>
      <x:c r="G200" s="19"/>
      <x:c r="H200" s="19"/>
      <x:c r="I200" s="19"/>
      <x:c r="J200" s="19"/>
      <x:c r="K200" s="64"/>
      <x:c r="L200" s="64"/>
      <x:c r="M200" s="64"/>
      <x:c r="N200" s="64"/>
      <x:c r="O200" s="64"/>
      <x:c r="P200" s="64"/>
      <x:c r="Q200" s="64"/>
      <x:c r="R200" s="64"/>
      <x:c r="S200" s="64"/>
      <x:c r="T200" s="64"/>
      <x:c r="U200" s="64"/>
      <x:c r="V200" s="64"/>
      <x:c r="W200" s="64"/>
      <x:c r="X200" s="64"/>
      <x:c r="Y200" s="64"/>
      <x:c r="Z200" s="64"/>
      <x:c r="AA200" s="64"/>
      <x:c r="AB200" s="64"/>
    </x:row>
  </x:sheetData>
  <x:pageMargins left="0.7" right="0.7" top="0.75" bottom="0.75" header="0.3" footer="0.3"/>
  <x:drawing xmlns:r="http://schemas.openxmlformats.org/officeDocument/2006/relationships" r:id="R4e84c1a12fb24d19"/>
</x:worksheet>
</file>